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新的雲端\CloudStation\00.雲端勞健保\112年業務資料\勞健保試算表_112\"/>
    </mc:Choice>
  </mc:AlternateContent>
  <xr:revisionPtr revIDLastSave="0" documentId="13_ncr:1_{B15CEE2A-C8C4-4CAE-9991-D667A740295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勞健保業務重點" sheetId="9" r:id="rId1"/>
    <sheet name="使用說明" sheetId="6" r:id="rId2"/>
    <sheet name="費用試算" sheetId="1" r:id="rId3"/>
    <sheet name="身心障礙" sheetId="11" state="hidden" r:id="rId4"/>
    <sheet name="無就業保險適用(外籍)" sheetId="12" r:id="rId5"/>
    <sheet name="勞保級距" sheetId="2" state="hidden" r:id="rId6"/>
    <sheet name="勞退級距" sheetId="4" state="hidden" r:id="rId7"/>
    <sheet name="健保級距" sheetId="5" state="hidden" r:id="rId8"/>
  </sheets>
  <definedNames>
    <definedName name="_xlnm.Print_Area" localSheetId="4">'無就業保險適用(外籍)'!$A$1:$AD$75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E4" i="1"/>
  <c r="G4" i="1" s="1"/>
  <c r="D4" i="1"/>
  <c r="C4" i="1"/>
  <c r="J4" i="1" s="1"/>
  <c r="AA69" i="12"/>
  <c r="Z69" i="12"/>
  <c r="Y69" i="12"/>
  <c r="X69" i="12"/>
  <c r="W69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B69" i="12"/>
  <c r="AA68" i="12"/>
  <c r="Z68" i="12"/>
  <c r="Y68" i="12"/>
  <c r="X68" i="12"/>
  <c r="W68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B68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B67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B66" i="12"/>
  <c r="AA65" i="12"/>
  <c r="Z65" i="12"/>
  <c r="Y65" i="12"/>
  <c r="X65" i="12"/>
  <c r="W65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B65" i="12"/>
  <c r="AA64" i="12"/>
  <c r="Z64" i="12"/>
  <c r="Y64" i="12"/>
  <c r="X64" i="12"/>
  <c r="W64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B64" i="12"/>
  <c r="AA63" i="12"/>
  <c r="Z63" i="12"/>
  <c r="Y63" i="12"/>
  <c r="X63" i="12"/>
  <c r="W63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B63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B61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I4" i="1" l="1"/>
  <c r="F4" i="1"/>
  <c r="D10" i="11"/>
  <c r="D9" i="11"/>
  <c r="D5" i="11"/>
  <c r="D4" i="1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5" i="1"/>
  <c r="H5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H4" i="1"/>
  <c r="J5" i="1" l="1"/>
  <c r="I5" i="1"/>
  <c r="F5" i="1"/>
  <c r="G5" i="1"/>
  <c r="K5" i="1"/>
  <c r="K4" i="1"/>
</calcChain>
</file>

<file path=xl/sharedStrings.xml><?xml version="1.0" encoding="utf-8"?>
<sst xmlns="http://schemas.openxmlformats.org/spreadsheetml/2006/main" count="198" uniqueCount="139">
  <si>
    <t>勞退級距</t>
  </si>
  <si>
    <t>健保級距</t>
  </si>
  <si>
    <t>機關勞保</t>
  </si>
  <si>
    <t>機關健保</t>
  </si>
  <si>
    <t>機關勞退</t>
  </si>
  <si>
    <t>機關職災</t>
  </si>
  <si>
    <t>個人勞保</t>
  </si>
  <si>
    <t>個人健保</t>
  </si>
  <si>
    <t>勞保級距</t>
  </si>
  <si>
    <t>投保薪資-起</t>
  </si>
  <si>
    <t>投保薪資-起</t>
    <phoneticPr fontId="1" type="noConversion"/>
  </si>
  <si>
    <t>投保薪資-迄</t>
  </si>
  <si>
    <t>投保薪資-迄</t>
    <phoneticPr fontId="1" type="noConversion"/>
  </si>
  <si>
    <t>級距</t>
    <phoneticPr fontId="1" type="noConversion"/>
  </si>
  <si>
    <t>實際工資-起</t>
    <phoneticPr fontId="1" type="noConversion"/>
  </si>
  <si>
    <t>實際工資-迄</t>
    <phoneticPr fontId="1" type="noConversion"/>
  </si>
  <si>
    <t>月提繳工資</t>
    <phoneticPr fontId="1" type="noConversion"/>
  </si>
  <si>
    <t>投保薪資</t>
    <phoneticPr fontId="1" type="noConversion"/>
  </si>
  <si>
    <t>部份工時</t>
    <phoneticPr fontId="1" type="noConversion"/>
  </si>
  <si>
    <t>第1級</t>
    <phoneticPr fontId="1" type="noConversion"/>
  </si>
  <si>
    <t>第2級</t>
    <phoneticPr fontId="1" type="noConversion"/>
  </si>
  <si>
    <t>第3級</t>
  </si>
  <si>
    <t>第4級</t>
  </si>
  <si>
    <t>第5級</t>
  </si>
  <si>
    <t>第6級</t>
  </si>
  <si>
    <t>第7級</t>
  </si>
  <si>
    <t>第8級</t>
  </si>
  <si>
    <t>第9級</t>
  </si>
  <si>
    <t>第10級</t>
  </si>
  <si>
    <t>第11級</t>
  </si>
  <si>
    <t>第12級</t>
  </si>
  <si>
    <t>第13級</t>
  </si>
  <si>
    <t>第1組</t>
    <phoneticPr fontId="1" type="noConversion"/>
  </si>
  <si>
    <t>第2組</t>
    <phoneticPr fontId="1" type="noConversion"/>
  </si>
  <si>
    <t>第3組</t>
    <phoneticPr fontId="1" type="noConversion"/>
  </si>
  <si>
    <t>第4組</t>
    <phoneticPr fontId="1" type="noConversion"/>
  </si>
  <si>
    <t>第5組</t>
    <phoneticPr fontId="1" type="noConversion"/>
  </si>
  <si>
    <t>第6組</t>
    <phoneticPr fontId="1" type="noConversion"/>
  </si>
  <si>
    <t>第7組</t>
    <phoneticPr fontId="1" type="noConversion"/>
  </si>
  <si>
    <t>第8組</t>
  </si>
  <si>
    <t>第9組</t>
  </si>
  <si>
    <t>第10組</t>
  </si>
  <si>
    <t>第11組</t>
  </si>
  <si>
    <t>勞退級距</t>
    <phoneticPr fontId="1" type="noConversion"/>
  </si>
  <si>
    <t>基本資料鍵入區</t>
    <phoneticPr fontId="1" type="noConversion"/>
  </si>
  <si>
    <t>請輸入本月在職天數、月薪</t>
    <phoneticPr fontId="1" type="noConversion"/>
  </si>
  <si>
    <t>月薪</t>
    <phoneticPr fontId="1" type="noConversion"/>
  </si>
  <si>
    <t>雇主負擔費用</t>
    <phoneticPr fontId="1" type="noConversion"/>
  </si>
  <si>
    <t>勞保、職災級距</t>
    <phoneticPr fontId="1" type="noConversion"/>
  </si>
  <si>
    <r>
      <t xml:space="preserve">在職天數
</t>
    </r>
    <r>
      <rPr>
        <b/>
        <sz val="10"/>
        <color rgb="FFFF0000"/>
        <rFont val="新細明體"/>
        <family val="1"/>
        <charset val="136"/>
        <scheme val="minor"/>
      </rPr>
      <t>(最大30、最小1)</t>
    </r>
    <phoneticPr fontId="1" type="noConversion"/>
  </si>
  <si>
    <t>個人代扣費用</t>
    <phoneticPr fontId="1" type="noConversion"/>
  </si>
  <si>
    <t>月投保金額</t>
  </si>
  <si>
    <t>級距</t>
  </si>
  <si>
    <t>三、輕度身心障礙者補助四分之ㄧ。</t>
    <phoneticPr fontId="1" type="noConversion"/>
  </si>
  <si>
    <t>如對其權益有不良影響時，得申請不列入媒體交換，由政府直接補助。</t>
    <phoneticPr fontId="1" type="noConversion"/>
  </si>
  <si>
    <t>※身心障礙者勞健保補助額度：</t>
    <phoneticPr fontId="1" type="noConversion"/>
  </si>
  <si>
    <t>勞保</t>
    <phoneticPr fontId="1" type="noConversion"/>
  </si>
  <si>
    <t>中度</t>
    <phoneticPr fontId="1" type="noConversion"/>
  </si>
  <si>
    <t>補助額度</t>
    <phoneticPr fontId="1" type="noConversion"/>
  </si>
  <si>
    <t>原保費</t>
    <phoneticPr fontId="1" type="noConversion"/>
  </si>
  <si>
    <t>折扣後保費</t>
    <phoneticPr fontId="1" type="noConversion"/>
  </si>
  <si>
    <t>輕度</t>
    <phoneticPr fontId="1" type="noConversion"/>
  </si>
  <si>
    <t>二、中度身心障礙者補助二分之ㄧ。</t>
    <phoneticPr fontId="1" type="noConversion"/>
  </si>
  <si>
    <t>健保</t>
    <phoneticPr fontId="1" type="noConversion"/>
  </si>
  <si>
    <r>
      <t>※身心障礙者</t>
    </r>
    <r>
      <rPr>
        <b/>
        <u/>
        <sz val="12"/>
        <color theme="1"/>
        <rFont val="新細明體"/>
        <family val="1"/>
        <charset val="136"/>
        <scheme val="minor"/>
      </rPr>
      <t>勞保</t>
    </r>
    <r>
      <rPr>
        <sz val="12"/>
        <color theme="1"/>
        <rFont val="新細明體"/>
        <family val="2"/>
        <charset val="136"/>
        <scheme val="minor"/>
      </rPr>
      <t>補助計算：</t>
    </r>
    <phoneticPr fontId="1" type="noConversion"/>
  </si>
  <si>
    <r>
      <t>※身心障礙者</t>
    </r>
    <r>
      <rPr>
        <b/>
        <u/>
        <sz val="12"/>
        <color theme="1"/>
        <rFont val="新細明體"/>
        <family val="1"/>
        <charset val="136"/>
        <scheme val="minor"/>
      </rPr>
      <t>健保</t>
    </r>
    <r>
      <rPr>
        <sz val="12"/>
        <color theme="1"/>
        <rFont val="新細明體"/>
        <family val="2"/>
        <charset val="136"/>
        <scheme val="minor"/>
      </rPr>
      <t>補助計算：</t>
    </r>
    <phoneticPr fontId="1" type="noConversion"/>
  </si>
  <si>
    <t>(1)依法應參加公教人員保險或軍人保險。</t>
  </si>
  <si>
    <t>一、極重度及重度身心障礙者全額補助。</t>
    <phoneticPr fontId="1" type="noConversion"/>
  </si>
  <si>
    <t>(2)獲准居留依法在臺工作之外配、大陸、港澳地區配偶。</t>
    <phoneticPr fontId="1" type="noConversion"/>
  </si>
  <si>
    <t>(2)已領取勞工保險老年給付或公教人員保險養老給付者(因資遺而領取養老給付者准予參加)</t>
    <phoneticPr fontId="1" type="noConversion"/>
  </si>
  <si>
    <t>1.年滿15 歲以上，65 歲以下之受僱勞工：</t>
    <phoneticPr fontId="1" type="noConversion"/>
  </si>
  <si>
    <t>(1)具中華民國國籍者。</t>
    <phoneticPr fontId="1" type="noConversion"/>
  </si>
  <si>
    <t>※就業保險投保資格：</t>
    <phoneticPr fontId="1" type="noConversion"/>
  </si>
  <si>
    <r>
      <t>(3)受僱於依法免辦登記且無核定課稅或依法免辦登記且無統一發</t>
    </r>
    <r>
      <rPr>
        <sz val="12"/>
        <color theme="1"/>
        <rFont val="新細明體"/>
        <family val="1"/>
        <charset val="136"/>
        <scheme val="minor"/>
      </rPr>
      <t>票購票證之雇主或機構。</t>
    </r>
    <phoneticPr fontId="1" type="noConversion"/>
  </si>
  <si>
    <t>但不包括（以下身份不適用上表)：</t>
    <phoneticPr fontId="1" type="noConversion"/>
  </si>
  <si>
    <t>※如有疑問，請洽事務組分機7228、7223，謝謝。</t>
  </si>
  <si>
    <t>保費試算(外籍人士等無就業保險者不適用)</t>
    <phoneticPr fontId="1" type="noConversion"/>
  </si>
  <si>
    <t>勞保局四捨五入</t>
    <phoneticPr fontId="1" type="noConversion"/>
  </si>
  <si>
    <t>健保局無條件進位</t>
    <phoneticPr fontId="1" type="noConversion"/>
  </si>
  <si>
    <t>在此輸入原保費</t>
    <phoneticPr fontId="1" type="noConversion"/>
  </si>
  <si>
    <t>※注意事項：</t>
    <phoneticPr fontId="1" type="noConversion"/>
  </si>
  <si>
    <t>部分工時勞工適用</t>
  </si>
  <si>
    <t>勞工</t>
  </si>
  <si>
    <t>單位</t>
  </si>
  <si>
    <t>※日投保、月投保簡要區分</t>
    <phoneticPr fontId="1" type="noConversion"/>
  </si>
  <si>
    <t xml:space="preserve">  二、適用「日投保」者，必須先將日薪換算成月薪，再找到相對之級距，依天數計算保費。</t>
    <phoneticPr fontId="1" type="noConversion"/>
  </si>
  <si>
    <t xml:space="preserve">    月投保：適用「全月均在職或有固定班次、時間者」。</t>
    <phoneticPr fontId="1" type="noConversion"/>
  </si>
  <si>
    <t xml:space="preserve">    日投保：適用「一個月當中，只聘用幾天之人員」。</t>
    <phoneticPr fontId="1" type="noConversion"/>
  </si>
  <si>
    <r>
      <t xml:space="preserve">  一、本試算表</t>
    </r>
    <r>
      <rPr>
        <b/>
        <sz val="14"/>
        <color rgb="FFFF0000"/>
        <rFont val="新細明體"/>
        <family val="1"/>
        <charset val="136"/>
        <scheme val="minor"/>
      </rPr>
      <t>不適用外籍人士等「無就業保險者」</t>
    </r>
    <r>
      <rPr>
        <b/>
        <sz val="14"/>
        <color rgb="FF0066FF"/>
        <rFont val="新細明體"/>
        <family val="1"/>
        <charset val="136"/>
        <scheme val="minor"/>
      </rPr>
      <t>（級距表附於另一頁）。</t>
    </r>
    <phoneticPr fontId="1" type="noConversion"/>
  </si>
  <si>
    <t>部分工時勞工、職訓機構受訓者適用</t>
    <phoneticPr fontId="24" type="noConversion"/>
  </si>
  <si>
    <t>普通事故費率</t>
    <phoneticPr fontId="24" type="noConversion"/>
  </si>
  <si>
    <t>勞工</t>
    <phoneticPr fontId="24" type="noConversion"/>
  </si>
  <si>
    <t>單位</t>
    <phoneticPr fontId="24" type="noConversion"/>
  </si>
  <si>
    <t>https://property.niu.edu.tw/files/11-1005-1857.php?Lang=zh-tw</t>
  </si>
  <si>
    <t>第1級</t>
    <phoneticPr fontId="24" type="noConversion"/>
  </si>
  <si>
    <t>※無就業保險者請自行查看無就業保險適用之級距表</t>
    <phoneticPr fontId="1" type="noConversion"/>
  </si>
  <si>
    <t>※在職天數計算方式：</t>
    <phoneticPr fontId="1" type="noConversion"/>
  </si>
  <si>
    <t>一、不論大小月，一個月均以30天計算。</t>
    <phoneticPr fontId="1" type="noConversion"/>
  </si>
  <si>
    <t xml:space="preserve">    1.月底加保：30或31日加保，保費計收 1日；2月28日加保，保費計收3日。</t>
    <phoneticPr fontId="1" type="noConversion"/>
  </si>
  <si>
    <t xml:space="preserve">        例 1：5日加保、20日退保，20-5+1=16，在職天數即為16天。</t>
    <phoneticPr fontId="1" type="noConversion"/>
  </si>
  <si>
    <t>三、特別說明：</t>
    <phoneticPr fontId="1" type="noConversion"/>
  </si>
  <si>
    <t xml:space="preserve">    2.全月在職，月底退保：30或31日退保，保費均計收30日；2月28日退保，保費計收28日。</t>
    <phoneticPr fontId="1" type="noConversion"/>
  </si>
  <si>
    <t xml:space="preserve">        例 2：25日加保、月底退保，30-25+1=6，在職天數即為6天。</t>
    <phoneticPr fontId="1" type="noConversion"/>
  </si>
  <si>
    <r>
      <t xml:space="preserve">  1.</t>
    </r>
    <r>
      <rPr>
        <sz val="12"/>
        <color theme="1"/>
        <rFont val="標楷體"/>
        <family val="4"/>
        <charset val="136"/>
      </rPr>
      <t>不論進用人員是否有在別處加保勞保，只要是以勞僱型身份聘用，一律要加保勞保。</t>
    </r>
    <phoneticPr fontId="1" type="noConversion"/>
  </si>
  <si>
    <r>
      <t xml:space="preserve">  2.</t>
    </r>
    <r>
      <rPr>
        <sz val="12"/>
        <color theme="1"/>
        <rFont val="標楷體"/>
        <family val="4"/>
        <charset val="136"/>
      </rPr>
      <t>法規規定，到職當天即應加保；因勞保不得追溯，如加保單逾期送至事務組，以事務組實際受理日為加保日。</t>
    </r>
    <phoneticPr fontId="1" type="noConversion"/>
  </si>
  <si>
    <r>
      <t xml:space="preserve">  3.</t>
    </r>
    <r>
      <rPr>
        <sz val="12"/>
        <color theme="1"/>
        <rFont val="標楷體"/>
        <family val="4"/>
        <charset val="136"/>
      </rPr>
      <t>退保日等於離職當日，即為最後一天計薪日（與人事室不同，人事室以不在校的當日為離職日）。</t>
    </r>
    <phoneticPr fontId="1" type="noConversion"/>
  </si>
  <si>
    <r>
      <t xml:space="preserve">    </t>
    </r>
    <r>
      <rPr>
        <sz val="12"/>
        <color theme="1"/>
        <rFont val="標楷體"/>
        <family val="4"/>
        <charset val="136"/>
      </rPr>
      <t>如退保單逾期送至事務組，以事務組實際受理日為退保日。</t>
    </r>
    <phoneticPr fontId="1" type="noConversion"/>
  </si>
  <si>
    <r>
      <t xml:space="preserve">  4.</t>
    </r>
    <r>
      <rPr>
        <sz val="12"/>
        <color theme="1"/>
        <rFont val="標楷體"/>
        <family val="4"/>
        <charset val="136"/>
      </rPr>
      <t>退保時，用人整合系統選項請選「轉出」。</t>
    </r>
    <phoneticPr fontId="1" type="noConversion"/>
  </si>
  <si>
    <r>
      <t xml:space="preserve">  1.</t>
    </r>
    <r>
      <rPr>
        <sz val="12"/>
        <color theme="1"/>
        <rFont val="標楷體"/>
        <family val="4"/>
        <charset val="136"/>
      </rPr>
      <t>只有以下情形可不用加健保：</t>
    </r>
    <phoneticPr fontId="1" type="noConversion"/>
  </si>
  <si>
    <r>
      <t xml:space="preserve">    (1)</t>
    </r>
    <r>
      <rPr>
        <sz val="12"/>
        <color theme="1"/>
        <rFont val="標楷體"/>
        <family val="4"/>
        <charset val="136"/>
      </rPr>
      <t>進用未超過三個月</t>
    </r>
    <phoneticPr fontId="1" type="noConversion"/>
  </si>
  <si>
    <r>
      <t xml:space="preserve">    (3)</t>
    </r>
    <r>
      <rPr>
        <sz val="12"/>
        <color theme="1"/>
        <rFont val="標楷體"/>
        <family val="4"/>
        <charset val="136"/>
      </rPr>
      <t>具「第五類被保險人」（合於社會救助法規定的低收入戶成員）身份</t>
    </r>
    <phoneticPr fontId="1" type="noConversion"/>
  </si>
  <si>
    <r>
      <t xml:space="preserve">  3.</t>
    </r>
    <r>
      <rPr>
        <sz val="12"/>
        <color theme="1"/>
        <rFont val="標楷體"/>
        <family val="4"/>
        <charset val="136"/>
      </rPr>
      <t>未在本校加保者，如所得超過基本工資，個人須扣二代健保補充保費。</t>
    </r>
    <phoneticPr fontId="1" type="noConversion"/>
  </si>
  <si>
    <r>
      <t xml:space="preserve">    (2)</t>
    </r>
    <r>
      <rPr>
        <sz val="12"/>
        <color theme="1"/>
        <rFont val="標楷體"/>
        <family val="4"/>
        <charset val="136"/>
      </rPr>
      <t>每週工時不超過</t>
    </r>
    <r>
      <rPr>
        <sz val="12"/>
        <color theme="1"/>
        <rFont val="Times New Roman"/>
        <family val="1"/>
      </rPr>
      <t>11</t>
    </r>
    <r>
      <rPr>
        <sz val="12"/>
        <color theme="1"/>
        <rFont val="標楷體"/>
        <family val="4"/>
        <charset val="136"/>
      </rPr>
      <t>小時「且」未每日到工（薪資未超過「基本時薪</t>
    </r>
    <r>
      <rPr>
        <sz val="12"/>
        <color theme="1"/>
        <rFont val="Times New Roman"/>
        <family val="1"/>
      </rPr>
      <t>*44</t>
    </r>
    <r>
      <rPr>
        <sz val="12"/>
        <color theme="1"/>
        <rFont val="標楷體"/>
        <family val="4"/>
        <charset val="136"/>
      </rPr>
      <t>小時」者）</t>
    </r>
    <phoneticPr fontId="1" type="noConversion"/>
  </si>
  <si>
    <r>
      <rPr>
        <b/>
        <sz val="14"/>
        <color theme="1"/>
        <rFont val="標楷體"/>
        <family val="4"/>
        <charset val="136"/>
      </rPr>
      <t>勞健保加退業務重點說明</t>
    </r>
    <phoneticPr fontId="1" type="noConversion"/>
  </si>
  <si>
    <r>
      <rPr>
        <b/>
        <sz val="12"/>
        <color theme="1"/>
        <rFont val="標楷體"/>
        <family val="4"/>
        <charset val="136"/>
      </rPr>
      <t>一、勞健保加退保、核銷作業說明簡報，可至事務組網站或按以下連結下載。</t>
    </r>
    <phoneticPr fontId="1" type="noConversion"/>
  </si>
  <si>
    <t>二、勞保、勞退</t>
    <phoneticPr fontId="1" type="noConversion"/>
  </si>
  <si>
    <t>三、健保</t>
    <phoneticPr fontId="1" type="noConversion"/>
  </si>
  <si>
    <r>
      <t xml:space="preserve">  2.</t>
    </r>
    <r>
      <rPr>
        <sz val="12"/>
        <color theme="1"/>
        <rFont val="標楷體"/>
        <family val="4"/>
        <charset val="136"/>
      </rPr>
      <t>健保費以「當月最末日所屬之投保單位」計費，因此於</t>
    </r>
    <r>
      <rPr>
        <sz val="12"/>
        <color theme="1"/>
        <rFont val="Times New Roman"/>
        <family val="1"/>
      </rPr>
      <t>30</t>
    </r>
    <r>
      <rPr>
        <sz val="12"/>
        <color theme="1"/>
        <rFont val="標楷體"/>
        <family val="4"/>
        <charset val="136"/>
      </rPr>
      <t>日或</t>
    </r>
    <r>
      <rPr>
        <sz val="12"/>
        <color theme="1"/>
        <rFont val="Times New Roman"/>
        <family val="1"/>
      </rPr>
      <t>31</t>
    </r>
    <r>
      <rPr>
        <sz val="12"/>
        <color theme="1"/>
        <rFont val="標楷體"/>
        <family val="4"/>
        <charset val="136"/>
      </rPr>
      <t>日之前離職者，當月無健保費，請</t>
    </r>
    <phoneticPr fontId="1" type="noConversion"/>
  </si>
  <si>
    <t xml:space="preserve">  以「含補充保費」之印領清冊請款核銷。（健保費金額為「０」即表示用錯清冊）</t>
    <phoneticPr fontId="1" type="noConversion"/>
  </si>
  <si>
    <r>
      <t xml:space="preserve">二、公式： </t>
    </r>
    <r>
      <rPr>
        <b/>
        <sz val="12"/>
        <color rgb="FFC00000"/>
        <rFont val="新細明體"/>
        <family val="1"/>
        <charset val="136"/>
        <scheme val="minor"/>
      </rPr>
      <t>30日或退保當日 - 到職當日 + 1 = 在職天數</t>
    </r>
    <phoneticPr fontId="1" type="noConversion"/>
  </si>
  <si>
    <r>
      <t xml:space="preserve">  4.</t>
    </r>
    <r>
      <rPr>
        <sz val="12"/>
        <color theme="1"/>
        <rFont val="標楷體"/>
        <family val="4"/>
        <charset val="136"/>
      </rPr>
      <t>有關二代健保補充保費，請洽出納組組長（分機</t>
    </r>
    <r>
      <rPr>
        <sz val="12"/>
        <color theme="1"/>
        <rFont val="Times New Roman"/>
        <family val="1"/>
      </rPr>
      <t>7247</t>
    </r>
    <r>
      <rPr>
        <sz val="12"/>
        <color theme="1"/>
        <rFont val="標楷體"/>
        <family val="4"/>
        <charset val="136"/>
      </rPr>
      <t>）。</t>
    </r>
    <phoneticPr fontId="1" type="noConversion"/>
  </si>
  <si>
    <t xml:space="preserve">          例：日薪1,408（176*8），投保薪資應為1,408元*30天=42,240元，若聘用5天，保費為42,240級距之5天：</t>
    <phoneticPr fontId="1" type="noConversion"/>
  </si>
  <si>
    <r>
      <t xml:space="preserve">          機關614、個人176。</t>
    </r>
    <r>
      <rPr>
        <u/>
        <sz val="14"/>
        <color rgb="FF0066FF"/>
        <rFont val="新細明體"/>
        <family val="1"/>
        <charset val="136"/>
        <scheme val="minor"/>
      </rPr>
      <t>所以試算表輸入方式為：在職天數：5，月薪42,240。</t>
    </r>
    <phoneticPr fontId="1" type="noConversion"/>
  </si>
  <si>
    <r>
      <t>勞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工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保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險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普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通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事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故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保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險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費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被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保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險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人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與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投</t>
    </r>
    <r>
      <rPr>
        <sz val="18"/>
        <color indexed="12"/>
        <rFont val="Times New Roman"/>
        <family val="1"/>
      </rPr>
      <t xml:space="preserve">   </t>
    </r>
    <r>
      <rPr>
        <sz val="18"/>
        <color indexed="12"/>
        <rFont val="標楷體"/>
        <family val="4"/>
        <charset val="136"/>
      </rPr>
      <t>保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單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位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分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擔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金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額</t>
    </r>
    <r>
      <rPr>
        <sz val="18"/>
        <color indexed="12"/>
        <rFont val="Times New Roman"/>
        <family val="1"/>
      </rPr>
      <t xml:space="preserve">  </t>
    </r>
    <r>
      <rPr>
        <sz val="18"/>
        <color indexed="12"/>
        <rFont val="標楷體"/>
        <family val="4"/>
        <charset val="136"/>
      </rPr>
      <t>表</t>
    </r>
    <r>
      <rPr>
        <sz val="18"/>
        <color indexed="12"/>
        <rFont val="Times New Roman"/>
        <family val="1"/>
      </rPr>
      <t xml:space="preserve"> (</t>
    </r>
    <r>
      <rPr>
        <sz val="18"/>
        <color indexed="12"/>
        <rFont val="標楷體"/>
        <family val="4"/>
        <charset val="136"/>
      </rPr>
      <t>自</t>
    </r>
    <r>
      <rPr>
        <sz val="18"/>
        <color indexed="12"/>
        <rFont val="Times New Roman"/>
        <family val="1"/>
      </rPr>
      <t>11</t>
    </r>
    <r>
      <rPr>
        <sz val="18"/>
        <color indexed="12"/>
        <rFont val="Times New Roman"/>
        <family val="1"/>
      </rPr>
      <t>2</t>
    </r>
    <r>
      <rPr>
        <sz val="18"/>
        <color indexed="12"/>
        <rFont val="標楷體"/>
        <family val="4"/>
        <charset val="136"/>
      </rPr>
      <t>年</t>
    </r>
    <r>
      <rPr>
        <sz val="18"/>
        <color indexed="12"/>
        <rFont val="Times New Roman"/>
        <family val="1"/>
      </rPr>
      <t>1</t>
    </r>
    <r>
      <rPr>
        <sz val="18"/>
        <color indexed="12"/>
        <rFont val="標楷體"/>
        <family val="4"/>
        <charset val="136"/>
      </rPr>
      <t>月</t>
    </r>
    <r>
      <rPr>
        <sz val="18"/>
        <color indexed="12"/>
        <rFont val="Times New Roman"/>
        <family val="1"/>
      </rPr>
      <t>1</t>
    </r>
    <r>
      <rPr>
        <sz val="18"/>
        <color indexed="12"/>
        <rFont val="標楷體"/>
        <family val="4"/>
        <charset val="136"/>
      </rPr>
      <t>日起適用</t>
    </r>
    <r>
      <rPr>
        <sz val="18"/>
        <color indexed="12"/>
        <rFont val="Times New Roman"/>
        <family val="1"/>
      </rPr>
      <t xml:space="preserve">) </t>
    </r>
    <phoneticPr fontId="24" type="noConversion"/>
  </si>
  <si>
    <t>※本表不含勞工職業災害保險費，職業災害保險費率依投保單位行業別而有不同，請按繳款單所列職業災害保險費率自行計算，並請依規定職業災害保險費全部由投保單位負擔。   單位：新台幣元</t>
    <phoneticPr fontId="24" type="noConversion"/>
  </si>
  <si>
    <t>第2級</t>
    <phoneticPr fontId="24" type="noConversion"/>
  </si>
  <si>
    <t>第3級</t>
    <phoneticPr fontId="24" type="noConversion"/>
  </si>
  <si>
    <t>第4級</t>
    <phoneticPr fontId="24" type="noConversion"/>
  </si>
  <si>
    <t>第5級</t>
    <phoneticPr fontId="24" type="noConversion"/>
  </si>
  <si>
    <t>第6級</t>
    <phoneticPr fontId="24" type="noConversion"/>
  </si>
  <si>
    <t>第7級</t>
    <phoneticPr fontId="24" type="noConversion"/>
  </si>
  <si>
    <t>第8級</t>
    <phoneticPr fontId="24" type="noConversion"/>
  </si>
  <si>
    <t>第9級</t>
    <phoneticPr fontId="24" type="noConversion"/>
  </si>
  <si>
    <t>第10級</t>
    <phoneticPr fontId="24" type="noConversion"/>
  </si>
  <si>
    <t>第11級</t>
    <phoneticPr fontId="24" type="noConversion"/>
  </si>
  <si>
    <t>第12級</t>
    <phoneticPr fontId="24" type="noConversion"/>
  </si>
  <si>
    <t>第13級</t>
    <phoneticPr fontId="24" type="noConversion"/>
  </si>
  <si>
    <r>
      <rPr>
        <sz val="9"/>
        <color indexed="12"/>
        <rFont val="標楷體"/>
        <family val="4"/>
        <charset val="136"/>
      </rPr>
      <t>1</t>
    </r>
    <r>
      <rPr>
        <sz val="9"/>
        <color indexed="12"/>
        <rFont val="標楷體"/>
        <family val="4"/>
        <charset val="136"/>
      </rPr>
      <t>11</t>
    </r>
    <r>
      <rPr>
        <sz val="9"/>
        <color indexed="12"/>
        <rFont val="標楷體"/>
        <family val="4"/>
        <charset val="136"/>
      </rPr>
      <t>.</t>
    </r>
    <r>
      <rPr>
        <sz val="9"/>
        <color indexed="12"/>
        <rFont val="標楷體"/>
        <family val="4"/>
        <charset val="136"/>
      </rPr>
      <t>11</t>
    </r>
    <r>
      <rPr>
        <sz val="9"/>
        <color indexed="12"/>
        <rFont val="標楷體"/>
        <family val="4"/>
        <charset val="136"/>
      </rPr>
      <t>製表</t>
    </r>
    <phoneticPr fontId="24" type="noConversion"/>
  </si>
  <si>
    <r>
      <t xml:space="preserve">對應投保級距
</t>
    </r>
    <r>
      <rPr>
        <b/>
        <sz val="12"/>
        <color rgb="FFFF0000"/>
        <rFont val="新細明體"/>
        <family val="1"/>
        <charset val="136"/>
        <scheme val="minor"/>
      </rPr>
      <t>(112.01.01起適用)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</si>
</sst>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6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C00000"/>
      <name val="新細明體"/>
      <family val="2"/>
      <charset val="136"/>
      <scheme val="minor"/>
    </font>
    <font>
      <sz val="12"/>
      <color rgb="FF00B050"/>
      <name val="新細明體"/>
      <family val="1"/>
      <charset val="136"/>
      <scheme val="minor"/>
    </font>
    <font>
      <sz val="12"/>
      <color rgb="FFC000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0"/>
      <color rgb="FFFF000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rgb="FF0066FF"/>
      <name val="新細明體"/>
      <family val="1"/>
      <charset val="136"/>
      <scheme val="minor"/>
    </font>
    <font>
      <sz val="12"/>
      <color rgb="FF0066FF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Times New Roman"/>
      <family val="1"/>
    </font>
    <font>
      <b/>
      <u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b/>
      <sz val="14"/>
      <color rgb="FFFF0000"/>
      <name val="新細明體"/>
      <family val="1"/>
      <charset val="136"/>
      <scheme val="minor"/>
    </font>
    <font>
      <b/>
      <sz val="14"/>
      <color rgb="FFFF0000"/>
      <name val="標楷體"/>
      <family val="4"/>
      <charset val="136"/>
    </font>
    <font>
      <sz val="12"/>
      <color rgb="FF006100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8"/>
      <color rgb="FF0000FF"/>
      <name val="標楷體"/>
      <family val="4"/>
      <charset val="136"/>
    </font>
    <font>
      <sz val="18"/>
      <color indexed="12"/>
      <name val="Times New Roman"/>
      <family val="1"/>
    </font>
    <font>
      <sz val="18"/>
      <color indexed="12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FF"/>
      <name val="新細明體"/>
      <family val="1"/>
      <charset val="136"/>
    </font>
    <font>
      <b/>
      <sz val="11"/>
      <color indexed="12"/>
      <name val="標楷體"/>
      <family val="4"/>
      <charset val="136"/>
    </font>
    <font>
      <sz val="11"/>
      <color indexed="12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4"/>
      <color rgb="FF0066FF"/>
      <name val="新細明體"/>
      <family val="1"/>
      <charset val="136"/>
      <scheme val="minor"/>
    </font>
    <font>
      <sz val="14"/>
      <color rgb="FF0066FF"/>
      <name val="新細明體"/>
      <family val="1"/>
      <charset val="136"/>
      <scheme val="minor"/>
    </font>
    <font>
      <u/>
      <sz val="14"/>
      <color rgb="FF0066FF"/>
      <name val="新細明體"/>
      <family val="1"/>
      <charset val="136"/>
      <scheme val="minor"/>
    </font>
    <font>
      <b/>
      <sz val="8"/>
      <color indexed="12"/>
      <name val="標楷體"/>
      <family val="4"/>
      <charset val="136"/>
    </font>
    <font>
      <b/>
      <sz val="12"/>
      <name val="新細明體"/>
      <family val="1"/>
      <charset val="136"/>
    </font>
    <font>
      <b/>
      <sz val="9"/>
      <color indexed="12"/>
      <name val="標楷體"/>
      <family val="4"/>
      <charset val="136"/>
    </font>
    <font>
      <b/>
      <sz val="12"/>
      <color rgb="FFFF0000"/>
      <name val="新細明體"/>
      <family val="1"/>
      <charset val="136"/>
      <scheme val="minor"/>
    </font>
    <font>
      <b/>
      <sz val="12"/>
      <color rgb="FF0070C0"/>
      <name val="新細明體"/>
      <family val="1"/>
      <charset val="136"/>
      <scheme val="minor"/>
    </font>
    <font>
      <sz val="12"/>
      <color rgb="FF0070C0"/>
      <name val="Arial"/>
      <family val="2"/>
    </font>
    <font>
      <u/>
      <sz val="12"/>
      <color theme="10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rgb="FF00B05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4"/>
      <color rgb="FFC00000"/>
      <name val="新細明體"/>
      <family val="1"/>
      <charset val="136"/>
      <scheme val="minor"/>
    </font>
    <font>
      <sz val="14"/>
      <color rgb="FF0070C0"/>
      <name val="新細明體"/>
      <family val="1"/>
      <charset val="136"/>
      <scheme val="minor"/>
    </font>
    <font>
      <sz val="14"/>
      <color rgb="FF7030A0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  <font>
      <sz val="14"/>
      <color rgb="FF006100"/>
      <name val="新細明體"/>
      <family val="1"/>
      <charset val="136"/>
      <scheme val="minor"/>
    </font>
    <font>
      <sz val="14"/>
      <color rgb="FF9C6500"/>
      <name val="新細明體"/>
      <family val="1"/>
      <charset val="136"/>
      <scheme val="minor"/>
    </font>
    <font>
      <sz val="10"/>
      <color indexed="12"/>
      <name val="新細明體"/>
      <family val="1"/>
      <charset val="136"/>
    </font>
    <font>
      <sz val="7"/>
      <color indexed="12"/>
      <name val="新細明體"/>
      <family val="1"/>
      <charset val="136"/>
    </font>
    <font>
      <sz val="9"/>
      <color indexed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rgb="FF0000FF"/>
      <name val="標楷體"/>
      <family val="4"/>
      <charset val="136"/>
    </font>
    <font>
      <sz val="10"/>
      <color indexed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8"/>
      <color indexed="12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E5FFFF"/>
        <bgColor indexed="64"/>
      </patternFill>
    </fill>
    <fill>
      <patternFill patternType="solid">
        <fgColor rgb="FFF5EBFF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/>
      <top style="medium">
        <color indexed="12"/>
      </top>
      <bottom style="thin">
        <color indexed="12"/>
      </bottom>
      <diagonal/>
    </border>
    <border>
      <left/>
      <right/>
      <top style="medium">
        <color indexed="12"/>
      </top>
      <bottom style="thin">
        <color indexed="12"/>
      </bottom>
      <diagonal/>
    </border>
    <border>
      <left/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medium">
        <color rgb="FF0000FF"/>
      </bottom>
      <diagonal/>
    </border>
  </borders>
  <cellStyleXfs count="7">
    <xf numFmtId="0" fontId="0" fillId="0" borderId="0">
      <alignment vertical="center"/>
    </xf>
    <xf numFmtId="0" fontId="11" fillId="0" borderId="0"/>
    <xf numFmtId="0" fontId="12" fillId="0" borderId="0"/>
    <xf numFmtId="176" fontId="12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0" fillId="9" borderId="0" xfId="0" applyFill="1">
      <alignment vertical="center"/>
    </xf>
    <xf numFmtId="9" fontId="0" fillId="9" borderId="0" xfId="0" applyNumberFormat="1" applyFill="1">
      <alignment vertical="center"/>
    </xf>
    <xf numFmtId="0" fontId="0" fillId="8" borderId="0" xfId="0" applyFill="1">
      <alignment vertical="center"/>
    </xf>
    <xf numFmtId="9" fontId="0" fillId="8" borderId="0" xfId="0" applyNumberFormat="1" applyFill="1">
      <alignment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>
      <alignment horizontal="center" vertical="center" wrapText="1"/>
    </xf>
    <xf numFmtId="0" fontId="5" fillId="9" borderId="0" xfId="0" applyFont="1" applyFill="1">
      <alignment vertical="center"/>
    </xf>
    <xf numFmtId="0" fontId="5" fillId="8" borderId="0" xfId="0" applyFont="1" applyFill="1">
      <alignment vertical="center"/>
    </xf>
    <xf numFmtId="0" fontId="0" fillId="7" borderId="3" xfId="0" applyFill="1" applyBorder="1" applyProtection="1">
      <alignment vertical="center"/>
      <protection locked="0"/>
    </xf>
    <xf numFmtId="2" fontId="0" fillId="7" borderId="15" xfId="0" applyNumberFormat="1" applyFill="1" applyBorder="1">
      <alignment vertical="center"/>
    </xf>
    <xf numFmtId="0" fontId="0" fillId="7" borderId="15" xfId="0" applyFill="1" applyBorder="1">
      <alignment vertical="center"/>
    </xf>
    <xf numFmtId="2" fontId="0" fillId="6" borderId="15" xfId="0" applyNumberFormat="1" applyFill="1" applyBorder="1">
      <alignment vertical="center"/>
    </xf>
    <xf numFmtId="0" fontId="0" fillId="6" borderId="15" xfId="0" applyFill="1" applyBorder="1">
      <alignment vertical="center"/>
    </xf>
    <xf numFmtId="0" fontId="0" fillId="6" borderId="3" xfId="0" applyFill="1" applyBorder="1" applyProtection="1">
      <alignment vertical="center"/>
      <protection locked="0"/>
    </xf>
    <xf numFmtId="0" fontId="0" fillId="8" borderId="15" xfId="0" applyFill="1" applyBorder="1">
      <alignment vertical="center"/>
    </xf>
    <xf numFmtId="0" fontId="0" fillId="9" borderId="15" xfId="0" applyFill="1" applyBorder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25" fillId="0" borderId="0" xfId="1" applyFont="1"/>
    <xf numFmtId="0" fontId="27" fillId="0" borderId="0" xfId="1" applyFont="1"/>
    <xf numFmtId="0" fontId="28" fillId="0" borderId="0" xfId="1" applyFont="1"/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2" fillId="0" borderId="23" xfId="1" applyFont="1" applyBorder="1" applyAlignment="1">
      <alignment horizontal="distributed"/>
    </xf>
    <xf numFmtId="0" fontId="32" fillId="0" borderId="27" xfId="1" applyFont="1" applyBorder="1" applyAlignment="1">
      <alignment horizontal="distributed"/>
    </xf>
    <xf numFmtId="177" fontId="34" fillId="0" borderId="23" xfId="1" applyNumberFormat="1" applyFont="1" applyBorder="1" applyAlignment="1">
      <alignment vertical="center"/>
    </xf>
    <xf numFmtId="177" fontId="34" fillId="0" borderId="24" xfId="1" applyNumberFormat="1" applyFont="1" applyBorder="1" applyAlignment="1">
      <alignment vertical="center"/>
    </xf>
    <xf numFmtId="0" fontId="32" fillId="0" borderId="23" xfId="1" applyFont="1" applyBorder="1" applyAlignment="1">
      <alignment horizontal="distributed" vertical="center"/>
    </xf>
    <xf numFmtId="0" fontId="32" fillId="0" borderId="24" xfId="1" applyFont="1" applyBorder="1" applyAlignment="1">
      <alignment horizontal="distributed" vertical="center"/>
    </xf>
    <xf numFmtId="0" fontId="34" fillId="0" borderId="23" xfId="1" applyFont="1" applyBorder="1" applyAlignment="1">
      <alignment vertical="center"/>
    </xf>
    <xf numFmtId="177" fontId="34" fillId="0" borderId="28" xfId="1" applyNumberFormat="1" applyFont="1" applyBorder="1" applyAlignment="1">
      <alignment vertical="center"/>
    </xf>
    <xf numFmtId="0" fontId="34" fillId="0" borderId="28" xfId="1" applyFont="1" applyBorder="1" applyAlignment="1">
      <alignment vertical="center"/>
    </xf>
    <xf numFmtId="177" fontId="34" fillId="0" borderId="33" xfId="1" applyNumberFormat="1" applyFont="1" applyBorder="1" applyAlignment="1">
      <alignment vertical="center"/>
    </xf>
    <xf numFmtId="0" fontId="34" fillId="0" borderId="34" xfId="1" applyFont="1" applyBorder="1" applyAlignment="1">
      <alignment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36" fillId="13" borderId="8" xfId="0" applyFont="1" applyFill="1" applyBorder="1" applyAlignment="1">
      <alignment horizontal="center" vertical="center"/>
    </xf>
    <xf numFmtId="0" fontId="37" fillId="13" borderId="2" xfId="0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0" fillId="0" borderId="0" xfId="0" applyFont="1" applyAlignment="1">
      <alignment vertical="top"/>
    </xf>
    <xf numFmtId="0" fontId="41" fillId="0" borderId="0" xfId="0" applyFont="1">
      <alignment vertical="center"/>
    </xf>
    <xf numFmtId="0" fontId="41" fillId="0" borderId="0" xfId="0" applyFont="1" applyAlignment="1">
      <alignment vertical="top"/>
    </xf>
    <xf numFmtId="0" fontId="42" fillId="0" borderId="0" xfId="0" applyFont="1">
      <alignment vertical="center"/>
    </xf>
    <xf numFmtId="0" fontId="42" fillId="0" borderId="0" xfId="0" applyFont="1" applyAlignment="1">
      <alignment vertical="top"/>
    </xf>
    <xf numFmtId="0" fontId="43" fillId="0" borderId="0" xfId="0" applyFont="1">
      <alignment vertical="center"/>
    </xf>
    <xf numFmtId="0" fontId="43" fillId="0" borderId="0" xfId="0" applyFont="1" applyAlignment="1">
      <alignment vertical="top"/>
    </xf>
    <xf numFmtId="0" fontId="39" fillId="0" borderId="0" xfId="0" applyFont="1" applyAlignment="1">
      <alignment vertical="top"/>
    </xf>
    <xf numFmtId="0" fontId="44" fillId="0" borderId="0" xfId="0" applyFont="1">
      <alignment vertical="center"/>
    </xf>
    <xf numFmtId="0" fontId="44" fillId="0" borderId="0" xfId="0" applyFont="1" applyAlignment="1">
      <alignment vertical="top"/>
    </xf>
    <xf numFmtId="0" fontId="39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46" fillId="10" borderId="0" xfId="4" applyFont="1">
      <alignment vertical="center"/>
    </xf>
    <xf numFmtId="0" fontId="47" fillId="11" borderId="0" xfId="5" applyFont="1">
      <alignment vertical="center"/>
    </xf>
    <xf numFmtId="0" fontId="48" fillId="0" borderId="0" xfId="1" applyFont="1"/>
    <xf numFmtId="10" fontId="28" fillId="0" borderId="0" xfId="1" applyNumberFormat="1" applyFont="1"/>
    <xf numFmtId="0" fontId="34" fillId="14" borderId="22" xfId="1" applyFont="1" applyFill="1" applyBorder="1" applyAlignment="1">
      <alignment horizontal="center" vertical="center"/>
    </xf>
    <xf numFmtId="177" fontId="34" fillId="14" borderId="23" xfId="1" applyNumberFormat="1" applyFont="1" applyFill="1" applyBorder="1" applyAlignment="1">
      <alignment vertical="center"/>
    </xf>
    <xf numFmtId="177" fontId="34" fillId="14" borderId="27" xfId="1" applyNumberFormat="1" applyFont="1" applyFill="1" applyBorder="1" applyAlignment="1">
      <alignment vertical="center"/>
    </xf>
    <xf numFmtId="0" fontId="34" fillId="0" borderId="22" xfId="1" applyFont="1" applyBorder="1" applyAlignment="1">
      <alignment horizontal="center" vertical="center"/>
    </xf>
    <xf numFmtId="177" fontId="34" fillId="0" borderId="27" xfId="1" applyNumberFormat="1" applyFont="1" applyBorder="1" applyAlignment="1">
      <alignment vertical="center"/>
    </xf>
    <xf numFmtId="0" fontId="49" fillId="0" borderId="0" xfId="1" applyFont="1"/>
    <xf numFmtId="0" fontId="34" fillId="0" borderId="38" xfId="1" applyFont="1" applyBorder="1" applyAlignment="1">
      <alignment horizontal="center" vertical="center"/>
    </xf>
    <xf numFmtId="177" fontId="34" fillId="0" borderId="39" xfId="1" applyNumberFormat="1" applyFont="1" applyBorder="1" applyAlignment="1">
      <alignment vertical="center"/>
    </xf>
    <xf numFmtId="0" fontId="34" fillId="14" borderId="23" xfId="1" applyFont="1" applyFill="1" applyBorder="1" applyAlignment="1">
      <alignment vertical="center"/>
    </xf>
    <xf numFmtId="177" fontId="34" fillId="14" borderId="24" xfId="1" applyNumberFormat="1" applyFont="1" applyFill="1" applyBorder="1" applyAlignment="1">
      <alignment vertical="center"/>
    </xf>
    <xf numFmtId="177" fontId="34" fillId="0" borderId="40" xfId="1" applyNumberFormat="1" applyFont="1" applyBorder="1" applyAlignment="1">
      <alignment vertical="center"/>
    </xf>
    <xf numFmtId="0" fontId="50" fillId="0" borderId="0" xfId="1" applyFont="1" applyAlignment="1">
      <alignment vertical="center"/>
    </xf>
    <xf numFmtId="0" fontId="51" fillId="0" borderId="0" xfId="1" applyFont="1" applyAlignment="1">
      <alignment vertical="center"/>
    </xf>
    <xf numFmtId="0" fontId="52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53" fillId="0" borderId="0" xfId="1" applyFont="1" applyAlignment="1">
      <alignment vertical="center"/>
    </xf>
    <xf numFmtId="0" fontId="43" fillId="5" borderId="0" xfId="0" applyFont="1" applyFill="1">
      <alignment vertical="center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56" fillId="0" borderId="0" xfId="6" applyFont="1">
      <alignment vertical="center"/>
    </xf>
    <xf numFmtId="0" fontId="57" fillId="0" borderId="0" xfId="0" applyFont="1">
      <alignment vertical="center"/>
    </xf>
    <xf numFmtId="0" fontId="58" fillId="5" borderId="0" xfId="0" applyFont="1" applyFill="1">
      <alignment vertical="center"/>
    </xf>
    <xf numFmtId="0" fontId="55" fillId="5" borderId="0" xfId="0" applyFont="1" applyFill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/>
    </xf>
    <xf numFmtId="0" fontId="32" fillId="0" borderId="16" xfId="1" applyFont="1" applyBorder="1" applyAlignment="1">
      <alignment horizontal="left" vertical="top"/>
    </xf>
    <xf numFmtId="0" fontId="32" fillId="0" borderId="22" xfId="1" applyFont="1" applyBorder="1" applyAlignment="1">
      <alignment horizontal="left" vertical="top"/>
    </xf>
    <xf numFmtId="0" fontId="32" fillId="0" borderId="22" xfId="1" applyFont="1" applyBorder="1"/>
    <xf numFmtId="0" fontId="32" fillId="0" borderId="17" xfId="1" applyFont="1" applyBorder="1" applyAlignment="1">
      <alignment horizontal="distributed" vertical="center"/>
    </xf>
    <xf numFmtId="0" fontId="32" fillId="0" borderId="18" xfId="1" applyFont="1" applyBorder="1" applyAlignment="1">
      <alignment horizontal="distributed" vertical="center"/>
    </xf>
    <xf numFmtId="0" fontId="33" fillId="0" borderId="18" xfId="1" applyFont="1" applyBorder="1" applyAlignment="1">
      <alignment horizontal="distributed" vertical="center"/>
    </xf>
    <xf numFmtId="0" fontId="33" fillId="0" borderId="19" xfId="1" applyFont="1" applyBorder="1" applyAlignment="1">
      <alignment horizontal="distributed" vertical="center"/>
    </xf>
    <xf numFmtId="0" fontId="32" fillId="0" borderId="17" xfId="1" applyFont="1" applyBorder="1" applyAlignment="1">
      <alignment horizontal="center" vertical="center"/>
    </xf>
    <xf numFmtId="0" fontId="32" fillId="0" borderId="18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32" fillId="0" borderId="20" xfId="1" applyFont="1" applyBorder="1" applyAlignment="1">
      <alignment horizontal="distributed"/>
    </xf>
    <xf numFmtId="0" fontId="32" fillId="0" borderId="21" xfId="1" applyFont="1" applyBorder="1" applyAlignment="1">
      <alignment horizontal="distributed"/>
    </xf>
    <xf numFmtId="177" fontId="32" fillId="0" borderId="23" xfId="1" applyNumberFormat="1" applyFont="1" applyBorder="1" applyAlignment="1">
      <alignment horizontal="distributed" vertical="center"/>
    </xf>
    <xf numFmtId="0" fontId="32" fillId="0" borderId="16" xfId="1" applyFont="1" applyBorder="1" applyAlignment="1">
      <alignment horizontal="left" vertical="center"/>
    </xf>
    <xf numFmtId="0" fontId="32" fillId="0" borderId="22" xfId="1" applyFont="1" applyBorder="1" applyAlignment="1">
      <alignment horizontal="left" vertical="center"/>
    </xf>
    <xf numFmtId="0" fontId="32" fillId="0" borderId="22" xfId="1" applyFont="1" applyBorder="1" applyAlignment="1">
      <alignment vertical="center"/>
    </xf>
    <xf numFmtId="0" fontId="32" fillId="0" borderId="20" xfId="1" applyFont="1" applyBorder="1" applyAlignment="1">
      <alignment horizontal="distributed" vertical="center"/>
    </xf>
    <xf numFmtId="0" fontId="32" fillId="0" borderId="19" xfId="1" applyFont="1" applyBorder="1" applyAlignment="1">
      <alignment horizontal="distributed" vertical="center"/>
    </xf>
    <xf numFmtId="177" fontId="32" fillId="0" borderId="24" xfId="1" applyNumberFormat="1" applyFont="1" applyBorder="1" applyAlignment="1">
      <alignment horizontal="distributed" vertical="center"/>
    </xf>
    <xf numFmtId="177" fontId="32" fillId="0" borderId="25" xfId="1" applyNumberFormat="1" applyFont="1" applyBorder="1" applyAlignment="1">
      <alignment horizontal="distributed" vertical="center"/>
    </xf>
    <xf numFmtId="0" fontId="33" fillId="0" borderId="26" xfId="1" applyFont="1" applyBorder="1" applyAlignment="1">
      <alignment horizontal="distributed" vertical="center"/>
    </xf>
    <xf numFmtId="177" fontId="32" fillId="0" borderId="27" xfId="1" applyNumberFormat="1" applyFont="1" applyBorder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60" fillId="0" borderId="29" xfId="1" applyFont="1" applyBorder="1" applyAlignment="1">
      <alignment vertical="center"/>
    </xf>
    <xf numFmtId="0" fontId="60" fillId="0" borderId="30" xfId="1" applyFont="1" applyBorder="1" applyAlignment="1">
      <alignment vertical="center"/>
    </xf>
    <xf numFmtId="0" fontId="60" fillId="0" borderId="31" xfId="1" applyFont="1" applyBorder="1" applyAlignment="1">
      <alignment vertical="center"/>
    </xf>
    <xf numFmtId="0" fontId="60" fillId="0" borderId="32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11" fillId="0" borderId="0" xfId="1" applyAlignment="1">
      <alignment vertical="center"/>
    </xf>
    <xf numFmtId="0" fontId="15" fillId="0" borderId="0" xfId="1" applyFont="1" applyAlignment="1">
      <alignment vertical="center"/>
    </xf>
  </cellXfs>
  <cellStyles count="7">
    <cellStyle name="一般" xfId="0" builtinId="0"/>
    <cellStyle name="一般 2" xfId="1" xr:uid="{00000000-0005-0000-0000-000001000000}"/>
    <cellStyle name="一般 3" xfId="2" xr:uid="{00000000-0005-0000-0000-000002000000}"/>
    <cellStyle name="千分位[0] 2" xfId="3" xr:uid="{00000000-0005-0000-0000-000003000000}"/>
    <cellStyle name="中等" xfId="5" builtinId="28"/>
    <cellStyle name="好" xfId="4" builtinId="26"/>
    <cellStyle name="超連結" xfId="6" builtinId="8"/>
  </cellStyles>
  <dxfs count="0"/>
  <tableStyles count="0" defaultTableStyle="TableStyleMedium2" defaultPivotStyle="PivotStyleLight16"/>
  <colors>
    <mruColors>
      <color rgb="FF0066FF"/>
      <color rgb="FFFF66FF"/>
      <color rgb="FFF5EBFF"/>
      <color rgb="FFE5FFFF"/>
      <color rgb="FFEEDDFF"/>
      <color rgb="FFFFDDFF"/>
      <color rgb="FFFFD1FF"/>
      <color rgb="FFFFFF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190500</xdr:rowOff>
    </xdr:from>
    <xdr:to>
      <xdr:col>18</xdr:col>
      <xdr:colOff>167640</xdr:colOff>
      <xdr:row>28</xdr:row>
      <xdr:rowOff>20428</xdr:rowOff>
    </xdr:to>
    <xdr:grpSp>
      <xdr:nvGrpSpPr>
        <xdr:cNvPr id="2" name="群組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52400" y="1920240"/>
          <a:ext cx="10988040" cy="4196188"/>
          <a:chOff x="152400" y="723900"/>
          <a:chExt cx="10988040" cy="4196188"/>
        </a:xfrm>
      </xdr:grpSpPr>
      <xdr:pic>
        <xdr:nvPicPr>
          <xdr:cNvPr id="3" name="圖片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2400" y="723900"/>
            <a:ext cx="10058400" cy="4196188"/>
          </a:xfrm>
          <a:prstGeom prst="rect">
            <a:avLst/>
          </a:prstGeom>
        </xdr:spPr>
      </xdr:pic>
      <xdr:sp macro="" textlink="">
        <xdr:nvSpPr>
          <xdr:cNvPr id="4" name="矩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8122920" y="3505200"/>
            <a:ext cx="640080" cy="39624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5" name="矩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8122920" y="4419600"/>
            <a:ext cx="640080" cy="38862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cxnSp macro="">
        <xdr:nvCxnSpPr>
          <xdr:cNvPr id="6" name="直線單箭頭接點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 flipH="1">
            <a:off x="8785860" y="2446020"/>
            <a:ext cx="2354580" cy="1988820"/>
          </a:xfrm>
          <a:prstGeom prst="straightConnector1">
            <a:avLst/>
          </a:prstGeom>
          <a:ln w="1905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228600</xdr:colOff>
      <xdr:row>16</xdr:row>
      <xdr:rowOff>0</xdr:rowOff>
    </xdr:from>
    <xdr:to>
      <xdr:col>18</xdr:col>
      <xdr:colOff>68580</xdr:colOff>
      <xdr:row>21</xdr:row>
      <xdr:rowOff>76200</xdr:rowOff>
    </xdr:to>
    <xdr:cxnSp macro="">
      <xdr:nvCxnSpPr>
        <xdr:cNvPr id="7" name="直線單箭頭接點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8763000" y="3589020"/>
          <a:ext cx="2278380" cy="110490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</xdr:col>
      <xdr:colOff>7620</xdr:colOff>
      <xdr:row>5</xdr:row>
      <xdr:rowOff>7620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5D8593B-B4DB-4FF6-AE65-BBC696C1E11E}"/>
            </a:ext>
          </a:extLst>
        </xdr:cNvPr>
        <xdr:cNvSpPr>
          <a:spLocks noChangeShapeType="1"/>
        </xdr:cNvSpPr>
      </xdr:nvSpPr>
      <xdr:spPr bwMode="auto">
        <a:xfrm>
          <a:off x="7620" y="525780"/>
          <a:ext cx="609600" cy="4572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184785</xdr:colOff>
      <xdr:row>2</xdr:row>
      <xdr:rowOff>9525</xdr:rowOff>
    </xdr:from>
    <xdr:to>
      <xdr:col>1</xdr:col>
      <xdr:colOff>78129</xdr:colOff>
      <xdr:row>3</xdr:row>
      <xdr:rowOff>26685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9F7480C-E7F7-4D91-A15A-B2B03DB1B78C}"/>
            </a:ext>
          </a:extLst>
        </xdr:cNvPr>
        <xdr:cNvSpPr txBox="1">
          <a:spLocks noChangeArrowheads="1"/>
        </xdr:cNvSpPr>
      </xdr:nvSpPr>
      <xdr:spPr bwMode="auto">
        <a:xfrm>
          <a:off x="184785" y="527685"/>
          <a:ext cx="502944" cy="169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FF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459466" cy="16874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03426BA-7BE8-41CA-B651-178F0C36E144}"/>
            </a:ext>
          </a:extLst>
        </xdr:cNvPr>
        <xdr:cNvSpPr txBox="1">
          <a:spLocks noChangeArrowheads="1"/>
        </xdr:cNvSpPr>
      </xdr:nvSpPr>
      <xdr:spPr bwMode="auto">
        <a:xfrm>
          <a:off x="0" y="822960"/>
          <a:ext cx="459466" cy="168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FF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7620</xdr:rowOff>
    </xdr:from>
    <xdr:to>
      <xdr:col>1</xdr:col>
      <xdr:colOff>7620</xdr:colOff>
      <xdr:row>39</xdr:row>
      <xdr:rowOff>7620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340ED955-3385-4775-BAC6-7FBA73426BE6}"/>
            </a:ext>
          </a:extLst>
        </xdr:cNvPr>
        <xdr:cNvSpPr>
          <a:spLocks noChangeShapeType="1"/>
        </xdr:cNvSpPr>
      </xdr:nvSpPr>
      <xdr:spPr bwMode="auto">
        <a:xfrm>
          <a:off x="0" y="5135880"/>
          <a:ext cx="617220" cy="4572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175260</xdr:colOff>
      <xdr:row>36</xdr:row>
      <xdr:rowOff>9525</xdr:rowOff>
    </xdr:from>
    <xdr:to>
      <xdr:col>1</xdr:col>
      <xdr:colOff>58</xdr:colOff>
      <xdr:row>37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474A232-BC64-47FB-9E5C-CBA7729B43AA}"/>
            </a:ext>
          </a:extLst>
        </xdr:cNvPr>
        <xdr:cNvSpPr txBox="1">
          <a:spLocks noChangeArrowheads="1"/>
        </xdr:cNvSpPr>
      </xdr:nvSpPr>
      <xdr:spPr bwMode="auto">
        <a:xfrm>
          <a:off x="175260" y="5137785"/>
          <a:ext cx="4343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FF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59466" cy="16874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F4A7C6AE-1DFE-4EC7-A25A-04A21B5E69BA}"/>
            </a:ext>
          </a:extLst>
        </xdr:cNvPr>
        <xdr:cNvSpPr txBox="1">
          <a:spLocks noChangeArrowheads="1"/>
        </xdr:cNvSpPr>
      </xdr:nvSpPr>
      <xdr:spPr bwMode="auto">
        <a:xfrm>
          <a:off x="0" y="5433060"/>
          <a:ext cx="459466" cy="168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FF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11816</xdr:colOff>
      <xdr:row>69</xdr:row>
      <xdr:rowOff>12653</xdr:rowOff>
    </xdr:from>
    <xdr:to>
      <xdr:col>28</xdr:col>
      <xdr:colOff>230103</xdr:colOff>
      <xdr:row>75</xdr:row>
      <xdr:rowOff>10427</xdr:rowOff>
    </xdr:to>
    <xdr:sp macro="" textlink="">
      <xdr:nvSpPr>
        <xdr:cNvPr id="8" name="文字方塊 7">
          <a:extLst>
            <a:ext uri="{FF2B5EF4-FFF2-40B4-BE49-F238E27FC236}">
              <a16:creationId xmlns:a16="http://schemas.microsoft.com/office/drawing/2014/main" id="{B68D5E1C-60BF-449B-A069-614DEC98D518}"/>
            </a:ext>
          </a:extLst>
        </xdr:cNvPr>
        <xdr:cNvSpPr txBox="1"/>
      </xdr:nvSpPr>
      <xdr:spPr>
        <a:xfrm>
          <a:off x="11816" y="9712913"/>
          <a:ext cx="13431367" cy="965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勞工保險條例第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條第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項第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款至第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款及第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條第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項第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款至第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款規定之被保險人，但不適用就業保險者，適用本表負擔保險費</a:t>
          </a:r>
          <a:r>
            <a:rPr lang="zh-TW" altLang="zh-TW" sz="800" b="0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zh-TW" sz="800" b="0" i="0" u="none" strike="noStrike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勞工保險普通事故保險費率自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112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日起由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11.5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％調整為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％，非適用就業保險法之勞工保險被保險人，其勞工普通事故保險費率依行政院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91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日院臺勞字第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0910061906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號函規定調降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1%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，亦即表列保險費金額係依現行勞工保險普通事故保險費率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11%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，按被保險人負擔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20%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，投保單位負擔</a:t>
          </a:r>
          <a:r>
            <a:rPr lang="en-US" altLang="zh-TW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70%</a:t>
          </a:r>
          <a:r>
            <a:rPr lang="zh-TW" altLang="en-US" sz="800" b="0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之比例計算。</a:t>
          </a:r>
          <a:endParaRPr lang="en-US" altLang="zh-TW" sz="800" b="0" i="0" u="none" strike="noStrike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rgbClr val="0000FF"/>
              </a:solidFill>
            </a:rPr>
            <a:t>本表投保薪資等級金額錄自勞動部</a:t>
          </a:r>
          <a:r>
            <a:rPr lang="en-US" altLang="zh-TW" sz="800">
              <a:solidFill>
                <a:srgbClr val="0000FF"/>
              </a:solidFill>
            </a:rPr>
            <a:t>111</a:t>
          </a:r>
          <a:r>
            <a:rPr lang="zh-TW" altLang="en-US" sz="800">
              <a:solidFill>
                <a:srgbClr val="0000FF"/>
              </a:solidFill>
            </a:rPr>
            <a:t>年</a:t>
          </a:r>
          <a:r>
            <a:rPr lang="en-US" altLang="zh-TW" sz="800">
              <a:solidFill>
                <a:srgbClr val="0000FF"/>
              </a:solidFill>
            </a:rPr>
            <a:t>10</a:t>
          </a:r>
          <a:r>
            <a:rPr lang="zh-TW" altLang="en-US" sz="800">
              <a:solidFill>
                <a:srgbClr val="0000FF"/>
              </a:solidFill>
            </a:rPr>
            <a:t>月</a:t>
          </a:r>
          <a:r>
            <a:rPr lang="en-US" altLang="zh-TW" sz="800">
              <a:solidFill>
                <a:srgbClr val="0000FF"/>
              </a:solidFill>
            </a:rPr>
            <a:t>26</a:t>
          </a:r>
          <a:r>
            <a:rPr lang="zh-TW" altLang="en-US" sz="800">
              <a:solidFill>
                <a:srgbClr val="0000FF"/>
              </a:solidFill>
            </a:rPr>
            <a:t>日勞動保</a:t>
          </a:r>
          <a:r>
            <a:rPr lang="en-US" altLang="zh-TW" sz="800">
              <a:solidFill>
                <a:srgbClr val="0000FF"/>
              </a:solidFill>
            </a:rPr>
            <a:t>2</a:t>
          </a:r>
          <a:r>
            <a:rPr lang="zh-TW" altLang="en-US" sz="800">
              <a:solidFill>
                <a:srgbClr val="0000FF"/>
              </a:solidFill>
            </a:rPr>
            <a:t>字第</a:t>
          </a:r>
          <a:r>
            <a:rPr lang="en-US" altLang="zh-TW" sz="800">
              <a:solidFill>
                <a:srgbClr val="0000FF"/>
              </a:solidFill>
            </a:rPr>
            <a:t>1110150621</a:t>
          </a:r>
          <a:r>
            <a:rPr lang="zh-TW" altLang="en-US" sz="800">
              <a:solidFill>
                <a:srgbClr val="0000FF"/>
              </a:solidFill>
            </a:rPr>
            <a:t>號令修正發布之「勞工保險投保薪資分級表」。</a:t>
          </a:r>
          <a:endParaRPr lang="en-US" altLang="zh-TW" sz="800">
            <a:solidFill>
              <a:srgbClr val="0000FF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rgbClr val="0000FF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800">
              <a:solidFill>
                <a:srgbClr val="0000FF"/>
              </a:solidFill>
            </a:rPr>
            <a:t>(www.bli.gov.tw)</a:t>
          </a:r>
          <a:r>
            <a:rPr lang="zh-TW" altLang="en-US" sz="800">
              <a:solidFill>
                <a:srgbClr val="0000FF"/>
              </a:solidFill>
            </a:rPr>
            <a:t>首頁</a:t>
          </a:r>
          <a:r>
            <a:rPr lang="en-US" altLang="zh-TW" sz="800">
              <a:solidFill>
                <a:srgbClr val="0000FF"/>
              </a:solidFill>
            </a:rPr>
            <a:t>-</a:t>
          </a:r>
          <a:r>
            <a:rPr lang="zh-TW" altLang="en-US" sz="800">
              <a:solidFill>
                <a:srgbClr val="0000FF"/>
              </a:solidFill>
            </a:rPr>
            <a:t>大家常用的服務</a:t>
          </a:r>
          <a:r>
            <a:rPr lang="en-US" altLang="zh-TW" sz="800">
              <a:solidFill>
                <a:srgbClr val="0000FF"/>
              </a:solidFill>
            </a:rPr>
            <a:t>/</a:t>
          </a:r>
          <a:r>
            <a:rPr lang="zh-TW" altLang="en-US" sz="800">
              <a:solidFill>
                <a:srgbClr val="0000FF"/>
              </a:solidFill>
            </a:rPr>
            <a:t>常用書表下載</a:t>
          </a:r>
          <a:r>
            <a:rPr lang="en-US" altLang="zh-TW" sz="800">
              <a:solidFill>
                <a:srgbClr val="0000FF"/>
              </a:solidFill>
            </a:rPr>
            <a:t>/</a:t>
          </a:r>
          <a:r>
            <a:rPr lang="zh-TW" altLang="en-US" sz="800">
              <a:solidFill>
                <a:srgbClr val="0000FF"/>
              </a:solidFill>
            </a:rPr>
            <a:t>保險費分擔表</a:t>
          </a:r>
          <a:r>
            <a:rPr lang="en-US" altLang="zh-TW" sz="800">
              <a:solidFill>
                <a:srgbClr val="0000FF"/>
              </a:solidFill>
            </a:rPr>
            <a:t>/</a:t>
          </a:r>
          <a:r>
            <a:rPr lang="zh-TW" altLang="en-US" sz="800">
              <a:solidFill>
                <a:srgbClr val="0000FF"/>
              </a:solidFill>
            </a:rPr>
            <a:t>一般單位保險費分擔金額表查詢，或利用便民服務</a:t>
          </a:r>
          <a:r>
            <a:rPr lang="en-US" altLang="zh-TW" sz="800">
              <a:solidFill>
                <a:srgbClr val="0000FF"/>
              </a:solidFill>
            </a:rPr>
            <a:t>/</a:t>
          </a:r>
          <a:r>
            <a:rPr lang="zh-TW" altLang="en-US" sz="800">
              <a:solidFill>
                <a:srgbClr val="0000FF"/>
              </a:solidFill>
            </a:rPr>
            <a:t>簡易試算</a:t>
          </a:r>
          <a:r>
            <a:rPr lang="en-US" altLang="zh-TW" sz="800">
              <a:solidFill>
                <a:srgbClr val="0000FF"/>
              </a:solidFill>
            </a:rPr>
            <a:t>/</a:t>
          </a:r>
          <a:r>
            <a:rPr lang="zh-TW" altLang="en-US" sz="800">
              <a:solidFill>
                <a:srgbClr val="0000FF"/>
              </a:solidFill>
            </a:rPr>
            <a:t>勞保、就保、職保個人保險費試算項下查詢。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perty.niu.edu.tw/files/11-1005-1857.php?Lang=zh-t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FF"/>
  </sheetPr>
  <dimension ref="A1:D19"/>
  <sheetViews>
    <sheetView zoomScale="130" zoomScaleNormal="130" workbookViewId="0">
      <selection activeCell="D19" sqref="D19"/>
    </sheetView>
  </sheetViews>
  <sheetFormatPr defaultRowHeight="15.6" x14ac:dyDescent="0.3"/>
  <cols>
    <col min="1" max="16384" width="8.88671875" style="106"/>
  </cols>
  <sheetData>
    <row r="1" spans="1:4" ht="19.8" x14ac:dyDescent="0.3">
      <c r="A1" s="109" t="s">
        <v>113</v>
      </c>
      <c r="B1" s="110"/>
      <c r="C1" s="110"/>
      <c r="D1" s="110"/>
    </row>
    <row r="2" spans="1:4" ht="16.2" x14ac:dyDescent="0.3">
      <c r="A2" s="108" t="s">
        <v>114</v>
      </c>
    </row>
    <row r="3" spans="1:4" x14ac:dyDescent="0.3">
      <c r="B3" s="107" t="s">
        <v>93</v>
      </c>
    </row>
    <row r="4" spans="1:4" ht="16.2" x14ac:dyDescent="0.3">
      <c r="A4" s="23" t="s">
        <v>115</v>
      </c>
    </row>
    <row r="5" spans="1:4" ht="16.2" x14ac:dyDescent="0.3">
      <c r="A5" s="106" t="s">
        <v>103</v>
      </c>
    </row>
    <row r="6" spans="1:4" ht="16.2" x14ac:dyDescent="0.3">
      <c r="A6" s="106" t="s">
        <v>104</v>
      </c>
    </row>
    <row r="7" spans="1:4" ht="16.2" x14ac:dyDescent="0.3">
      <c r="A7" s="106" t="s">
        <v>105</v>
      </c>
    </row>
    <row r="8" spans="1:4" ht="16.2" x14ac:dyDescent="0.3">
      <c r="A8" s="106" t="s">
        <v>106</v>
      </c>
    </row>
    <row r="9" spans="1:4" ht="16.2" x14ac:dyDescent="0.3">
      <c r="A9" s="106" t="s">
        <v>107</v>
      </c>
    </row>
    <row r="11" spans="1:4" ht="16.2" x14ac:dyDescent="0.3">
      <c r="A11" s="23" t="s">
        <v>116</v>
      </c>
    </row>
    <row r="12" spans="1:4" ht="16.2" x14ac:dyDescent="0.3">
      <c r="A12" s="106" t="s">
        <v>108</v>
      </c>
    </row>
    <row r="13" spans="1:4" ht="16.2" x14ac:dyDescent="0.3">
      <c r="A13" s="106" t="s">
        <v>109</v>
      </c>
    </row>
    <row r="14" spans="1:4" ht="16.2" x14ac:dyDescent="0.3">
      <c r="A14" s="106" t="s">
        <v>112</v>
      </c>
    </row>
    <row r="15" spans="1:4" ht="16.2" x14ac:dyDescent="0.3">
      <c r="A15" s="106" t="s">
        <v>110</v>
      </c>
    </row>
    <row r="16" spans="1:4" ht="16.2" x14ac:dyDescent="0.3">
      <c r="A16" s="106" t="s">
        <v>117</v>
      </c>
    </row>
    <row r="17" spans="1:1" ht="16.2" x14ac:dyDescent="0.3">
      <c r="A17" s="105" t="s">
        <v>118</v>
      </c>
    </row>
    <row r="18" spans="1:1" ht="16.2" x14ac:dyDescent="0.3">
      <c r="A18" s="106" t="s">
        <v>111</v>
      </c>
    </row>
    <row r="19" spans="1:1" ht="16.2" x14ac:dyDescent="0.3">
      <c r="A19" s="106" t="s">
        <v>120</v>
      </c>
    </row>
  </sheetData>
  <phoneticPr fontId="1" type="noConversion"/>
  <hyperlinks>
    <hyperlink ref="B3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6"/>
  <sheetViews>
    <sheetView workbookViewId="0">
      <selection activeCell="B6" sqref="B6"/>
    </sheetView>
  </sheetViews>
  <sheetFormatPr defaultRowHeight="16.2" x14ac:dyDescent="0.3"/>
  <sheetData>
    <row r="2" spans="1:22" ht="20.399999999999999" thickBot="1" x14ac:dyDescent="0.35">
      <c r="A2" s="36" t="s">
        <v>80</v>
      </c>
    </row>
    <row r="3" spans="1:22" ht="19.8" x14ac:dyDescent="0.3">
      <c r="A3" s="36" t="s">
        <v>88</v>
      </c>
      <c r="P3" s="28" t="s">
        <v>84</v>
      </c>
      <c r="Q3" s="29"/>
      <c r="R3" s="29"/>
      <c r="S3" s="29"/>
      <c r="T3" s="29"/>
      <c r="U3" s="29"/>
      <c r="V3" s="30"/>
    </row>
    <row r="4" spans="1:22" ht="19.8" x14ac:dyDescent="0.3">
      <c r="A4" s="37" t="s">
        <v>85</v>
      </c>
      <c r="P4" s="31" t="s">
        <v>86</v>
      </c>
      <c r="V4" s="32"/>
    </row>
    <row r="5" spans="1:22" ht="20.399999999999999" thickBot="1" x14ac:dyDescent="0.35">
      <c r="A5" s="37" t="s">
        <v>121</v>
      </c>
      <c r="P5" s="33" t="s">
        <v>87</v>
      </c>
      <c r="Q5" s="34"/>
      <c r="R5" s="34"/>
      <c r="S5" s="34"/>
      <c r="T5" s="34"/>
      <c r="U5" s="34"/>
      <c r="V5" s="35"/>
    </row>
    <row r="6" spans="1:22" ht="19.8" x14ac:dyDescent="0.3">
      <c r="A6" s="37" t="s">
        <v>122</v>
      </c>
    </row>
    <row r="7" spans="1:22" ht="19.8" x14ac:dyDescent="0.3">
      <c r="A7" s="37"/>
    </row>
    <row r="16" spans="1:22" ht="19.8" x14ac:dyDescent="0.3">
      <c r="S16" s="24" t="s">
        <v>79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M33"/>
  <sheetViews>
    <sheetView tabSelected="1" zoomScaleNormal="100" workbookViewId="0">
      <selection activeCell="B4" sqref="B4"/>
    </sheetView>
  </sheetViews>
  <sheetFormatPr defaultRowHeight="16.2" x14ac:dyDescent="0.3"/>
  <cols>
    <col min="1" max="1" width="15.77734375" customWidth="1"/>
    <col min="2" max="2" width="12.88671875" customWidth="1"/>
    <col min="3" max="3" width="16.44140625" customWidth="1"/>
    <col min="4" max="4" width="10.77734375" customWidth="1"/>
    <col min="5" max="5" width="11.44140625" customWidth="1"/>
    <col min="6" max="8" width="10.44140625" bestFit="1" customWidth="1"/>
    <col min="9" max="9" width="10.44140625" hidden="1" customWidth="1"/>
    <col min="10" max="11" width="10.44140625" bestFit="1" customWidth="1"/>
    <col min="15" max="15" width="10" customWidth="1"/>
    <col min="16" max="16" width="13" customWidth="1"/>
  </cols>
  <sheetData>
    <row r="1" spans="1:13" ht="20.399999999999999" thickBot="1" x14ac:dyDescent="0.35">
      <c r="A1" s="114" t="s">
        <v>44</v>
      </c>
      <c r="B1" s="115"/>
      <c r="C1" s="111" t="s">
        <v>76</v>
      </c>
      <c r="D1" s="112"/>
      <c r="E1" s="112"/>
      <c r="F1" s="112"/>
      <c r="G1" s="112"/>
      <c r="H1" s="112"/>
      <c r="I1" s="112"/>
      <c r="J1" s="112"/>
      <c r="K1" s="113"/>
      <c r="M1" s="5" t="s">
        <v>75</v>
      </c>
    </row>
    <row r="2" spans="1:13" ht="37.799999999999997" customHeight="1" x14ac:dyDescent="0.3">
      <c r="A2" s="124" t="s">
        <v>45</v>
      </c>
      <c r="B2" s="125"/>
      <c r="C2" s="116" t="s">
        <v>138</v>
      </c>
      <c r="D2" s="117"/>
      <c r="E2" s="118"/>
      <c r="F2" s="119" t="s">
        <v>47</v>
      </c>
      <c r="G2" s="120"/>
      <c r="H2" s="120"/>
      <c r="I2" s="121"/>
      <c r="J2" s="122" t="s">
        <v>50</v>
      </c>
      <c r="K2" s="123"/>
      <c r="M2" s="5" t="s">
        <v>95</v>
      </c>
    </row>
    <row r="3" spans="1:13" ht="30" x14ac:dyDescent="0.3">
      <c r="A3" s="12" t="s">
        <v>49</v>
      </c>
      <c r="B3" s="2" t="s">
        <v>46</v>
      </c>
      <c r="C3" s="49" t="s">
        <v>48</v>
      </c>
      <c r="D3" s="50" t="s">
        <v>0</v>
      </c>
      <c r="E3" s="51" t="s">
        <v>1</v>
      </c>
      <c r="F3" s="62" t="s">
        <v>2</v>
      </c>
      <c r="G3" s="63" t="s">
        <v>3</v>
      </c>
      <c r="H3" s="64" t="s">
        <v>4</v>
      </c>
      <c r="I3" s="68" t="s">
        <v>5</v>
      </c>
      <c r="J3" s="58" t="s">
        <v>6</v>
      </c>
      <c r="K3" s="59" t="s">
        <v>7</v>
      </c>
    </row>
    <row r="4" spans="1:13" x14ac:dyDescent="0.3">
      <c r="A4" s="3"/>
      <c r="B4" s="10"/>
      <c r="C4" s="52">
        <f>VLOOKUP(B4,勞保級距!$A$3:$C$29,3,TRUE)</f>
        <v>11100</v>
      </c>
      <c r="D4" s="53">
        <f>VLOOKUP(B4,勞退級距!$A$3:$C$63,3,TRUE)</f>
        <v>1500</v>
      </c>
      <c r="E4" s="54">
        <f>VLOOKUP(B4,健保級距!$A$3:$D$52,3,TRUE)</f>
        <v>26400</v>
      </c>
      <c r="F4" s="65">
        <f>ROUND(C4*0.11*0.7*A4/30,0)+ROUND(C4*0.01*0.7*A4/30,0)</f>
        <v>0</v>
      </c>
      <c r="G4" s="66">
        <f>ROUND(E4*0.0517*0.6*1.57,0)</f>
        <v>1286</v>
      </c>
      <c r="H4" s="67">
        <f>ROUND(D4*6%*A4/30,0)</f>
        <v>0</v>
      </c>
      <c r="I4" s="69">
        <f>ROUND(C4*0.11%*A4/30,0)</f>
        <v>0</v>
      </c>
      <c r="J4" s="60">
        <f>ROUND(C4*0.11*0.2*A4/30,0)+ROUND(C4*0.01*0.2*A4/30,0)</f>
        <v>0</v>
      </c>
      <c r="K4" s="61">
        <f>ROUND(E4*0.0517*0.3,0)</f>
        <v>409</v>
      </c>
      <c r="M4" s="5" t="s">
        <v>96</v>
      </c>
    </row>
    <row r="5" spans="1:13" x14ac:dyDescent="0.3">
      <c r="A5" s="3"/>
      <c r="B5" s="10"/>
      <c r="C5" s="52">
        <f>VLOOKUP(B5,勞保級距!$A$3:$C$29,3,TRUE)</f>
        <v>11100</v>
      </c>
      <c r="D5" s="53">
        <f>VLOOKUP(B5,勞退級距!$A$3:$C$63,3,TRUE)</f>
        <v>1500</v>
      </c>
      <c r="E5" s="54">
        <f>VLOOKUP(B5,健保級距!$A$3:$D$49,3,TRUE)</f>
        <v>26400</v>
      </c>
      <c r="F5" s="65">
        <f t="shared" ref="F5:F33" si="0">ROUND(C5*0.11*0.7*A5/30,0)+ROUND(C5*0.01*0.7*A5/30,0)</f>
        <v>0</v>
      </c>
      <c r="G5" s="66">
        <f t="shared" ref="G5:G33" si="1">ROUND(E5*0.0517*0.6*1.57,0)</f>
        <v>1286</v>
      </c>
      <c r="H5" s="67">
        <f t="shared" ref="H5:H33" si="2">ROUND(D5*6%*A5/30,0)</f>
        <v>0</v>
      </c>
      <c r="I5" s="69">
        <f t="shared" ref="I5:I33" si="3">ROUND(C5*0.11%*A5/30,0)</f>
        <v>0</v>
      </c>
      <c r="J5" s="60">
        <f t="shared" ref="J5:J33" si="4">ROUND(C5*0.11*0.2*A5/30,0)+ROUND(C5*0.01*0.2*A5/30,0)</f>
        <v>0</v>
      </c>
      <c r="K5" s="61">
        <f t="shared" ref="K5:K33" si="5">ROUND(E5*0.0517*0.3,0)</f>
        <v>409</v>
      </c>
      <c r="M5" s="5" t="s">
        <v>97</v>
      </c>
    </row>
    <row r="6" spans="1:13" x14ac:dyDescent="0.3">
      <c r="A6" s="3"/>
      <c r="B6" s="10"/>
      <c r="C6" s="52">
        <f>VLOOKUP(B6,勞保級距!$A$3:$C$29,3,TRUE)</f>
        <v>11100</v>
      </c>
      <c r="D6" s="53">
        <f>VLOOKUP(B6,勞退級距!$A$3:$C$63,3,TRUE)</f>
        <v>1500</v>
      </c>
      <c r="E6" s="54">
        <f>VLOOKUP(B6,健保級距!$A$3:$D$49,3,TRUE)</f>
        <v>26400</v>
      </c>
      <c r="F6" s="65">
        <f t="shared" si="0"/>
        <v>0</v>
      </c>
      <c r="G6" s="66">
        <f t="shared" si="1"/>
        <v>1286</v>
      </c>
      <c r="H6" s="67">
        <f t="shared" si="2"/>
        <v>0</v>
      </c>
      <c r="I6" s="69">
        <f t="shared" si="3"/>
        <v>0</v>
      </c>
      <c r="J6" s="60">
        <f t="shared" si="4"/>
        <v>0</v>
      </c>
      <c r="K6" s="61">
        <f t="shared" si="5"/>
        <v>409</v>
      </c>
      <c r="M6" s="5" t="s">
        <v>119</v>
      </c>
    </row>
    <row r="7" spans="1:13" x14ac:dyDescent="0.3">
      <c r="A7" s="3"/>
      <c r="B7" s="10"/>
      <c r="C7" s="52">
        <f>VLOOKUP(B7,勞保級距!$A$3:$C$29,3,TRUE)</f>
        <v>11100</v>
      </c>
      <c r="D7" s="53">
        <f>VLOOKUP(B7,勞退級距!$A$3:$C$63,3,TRUE)</f>
        <v>1500</v>
      </c>
      <c r="E7" s="54">
        <f>VLOOKUP(B7,健保級距!$A$3:$D$49,3,TRUE)</f>
        <v>26400</v>
      </c>
      <c r="F7" s="65">
        <f t="shared" si="0"/>
        <v>0</v>
      </c>
      <c r="G7" s="66">
        <f t="shared" si="1"/>
        <v>1286</v>
      </c>
      <c r="H7" s="67">
        <f t="shared" si="2"/>
        <v>0</v>
      </c>
      <c r="I7" s="69">
        <f t="shared" si="3"/>
        <v>0</v>
      </c>
      <c r="J7" s="60">
        <f t="shared" si="4"/>
        <v>0</v>
      </c>
      <c r="K7" s="61">
        <f t="shared" si="5"/>
        <v>409</v>
      </c>
      <c r="M7" s="5" t="s">
        <v>99</v>
      </c>
    </row>
    <row r="8" spans="1:13" x14ac:dyDescent="0.3">
      <c r="A8" s="3"/>
      <c r="B8" s="10"/>
      <c r="C8" s="52">
        <f>VLOOKUP(B8,勞保級距!$A$3:$C$29,3,TRUE)</f>
        <v>11100</v>
      </c>
      <c r="D8" s="53">
        <f>VLOOKUP(B8,勞退級距!$A$3:$C$63,3,TRUE)</f>
        <v>1500</v>
      </c>
      <c r="E8" s="54">
        <f>VLOOKUP(B8,健保級距!$A$3:$D$49,3,TRUE)</f>
        <v>26400</v>
      </c>
      <c r="F8" s="65">
        <f t="shared" si="0"/>
        <v>0</v>
      </c>
      <c r="G8" s="66">
        <f t="shared" si="1"/>
        <v>1286</v>
      </c>
      <c r="H8" s="67">
        <f t="shared" si="2"/>
        <v>0</v>
      </c>
      <c r="I8" s="69">
        <f t="shared" si="3"/>
        <v>0</v>
      </c>
      <c r="J8" s="60">
        <f t="shared" si="4"/>
        <v>0</v>
      </c>
      <c r="K8" s="61">
        <f t="shared" si="5"/>
        <v>409</v>
      </c>
      <c r="M8" s="5" t="s">
        <v>102</v>
      </c>
    </row>
    <row r="9" spans="1:13" x14ac:dyDescent="0.3">
      <c r="A9" s="3"/>
      <c r="B9" s="10"/>
      <c r="C9" s="52">
        <f>VLOOKUP(B9,勞保級距!$A$3:$C$29,3,TRUE)</f>
        <v>11100</v>
      </c>
      <c r="D9" s="53">
        <f>VLOOKUP(B9,勞退級距!$A$3:$C$63,3,TRUE)</f>
        <v>1500</v>
      </c>
      <c r="E9" s="54">
        <f>VLOOKUP(B9,健保級距!$A$3:$D$49,3,TRUE)</f>
        <v>26400</v>
      </c>
      <c r="F9" s="65">
        <f t="shared" si="0"/>
        <v>0</v>
      </c>
      <c r="G9" s="66">
        <f t="shared" si="1"/>
        <v>1286</v>
      </c>
      <c r="H9" s="67">
        <f t="shared" si="2"/>
        <v>0</v>
      </c>
      <c r="I9" s="69">
        <f t="shared" si="3"/>
        <v>0</v>
      </c>
      <c r="J9" s="60">
        <f t="shared" si="4"/>
        <v>0</v>
      </c>
      <c r="K9" s="61">
        <f t="shared" si="5"/>
        <v>409</v>
      </c>
      <c r="M9" s="5" t="s">
        <v>100</v>
      </c>
    </row>
    <row r="10" spans="1:13" x14ac:dyDescent="0.3">
      <c r="A10" s="3"/>
      <c r="B10" s="10"/>
      <c r="C10" s="52">
        <f>VLOOKUP(B10,勞保級距!$A$3:$C$29,3,TRUE)</f>
        <v>11100</v>
      </c>
      <c r="D10" s="53">
        <f>VLOOKUP(B10,勞退級距!$A$3:$C$63,3,TRUE)</f>
        <v>1500</v>
      </c>
      <c r="E10" s="54">
        <f>VLOOKUP(B10,健保級距!$A$3:$D$49,3,TRUE)</f>
        <v>26400</v>
      </c>
      <c r="F10" s="65">
        <f t="shared" si="0"/>
        <v>0</v>
      </c>
      <c r="G10" s="66">
        <f t="shared" si="1"/>
        <v>1286</v>
      </c>
      <c r="H10" s="67">
        <f t="shared" si="2"/>
        <v>0</v>
      </c>
      <c r="I10" s="69">
        <f t="shared" si="3"/>
        <v>0</v>
      </c>
      <c r="J10" s="60">
        <f t="shared" si="4"/>
        <v>0</v>
      </c>
      <c r="K10" s="61">
        <f t="shared" si="5"/>
        <v>409</v>
      </c>
      <c r="M10" s="5" t="s">
        <v>98</v>
      </c>
    </row>
    <row r="11" spans="1:13" x14ac:dyDescent="0.3">
      <c r="A11" s="3"/>
      <c r="B11" s="10"/>
      <c r="C11" s="52">
        <f>VLOOKUP(B11,勞保級距!$A$3:$C$29,3,TRUE)</f>
        <v>11100</v>
      </c>
      <c r="D11" s="53">
        <f>VLOOKUP(B11,勞退級距!$A$3:$C$63,3,TRUE)</f>
        <v>1500</v>
      </c>
      <c r="E11" s="54">
        <f>VLOOKUP(B11,健保級距!$A$3:$D$49,3,TRUE)</f>
        <v>26400</v>
      </c>
      <c r="F11" s="65">
        <f t="shared" si="0"/>
        <v>0</v>
      </c>
      <c r="G11" s="66">
        <f t="shared" si="1"/>
        <v>1286</v>
      </c>
      <c r="H11" s="67">
        <f t="shared" si="2"/>
        <v>0</v>
      </c>
      <c r="I11" s="69">
        <f t="shared" si="3"/>
        <v>0</v>
      </c>
      <c r="J11" s="60">
        <f t="shared" si="4"/>
        <v>0</v>
      </c>
      <c r="K11" s="61">
        <f t="shared" si="5"/>
        <v>409</v>
      </c>
      <c r="M11" s="5" t="s">
        <v>101</v>
      </c>
    </row>
    <row r="12" spans="1:13" x14ac:dyDescent="0.3">
      <c r="A12" s="3"/>
      <c r="B12" s="10"/>
      <c r="C12" s="52">
        <f>VLOOKUP(B12,勞保級距!$A$3:$C$29,3,TRUE)</f>
        <v>11100</v>
      </c>
      <c r="D12" s="53">
        <f>VLOOKUP(B12,勞退級距!$A$3:$C$63,3,TRUE)</f>
        <v>1500</v>
      </c>
      <c r="E12" s="54">
        <f>VLOOKUP(B12,健保級距!$A$3:$D$49,3,TRUE)</f>
        <v>26400</v>
      </c>
      <c r="F12" s="65">
        <f t="shared" si="0"/>
        <v>0</v>
      </c>
      <c r="G12" s="66">
        <f t="shared" si="1"/>
        <v>1286</v>
      </c>
      <c r="H12" s="67">
        <f t="shared" si="2"/>
        <v>0</v>
      </c>
      <c r="I12" s="69">
        <f t="shared" si="3"/>
        <v>0</v>
      </c>
      <c r="J12" s="60">
        <f t="shared" si="4"/>
        <v>0</v>
      </c>
      <c r="K12" s="61">
        <f t="shared" si="5"/>
        <v>409</v>
      </c>
    </row>
    <row r="13" spans="1:13" x14ac:dyDescent="0.3">
      <c r="A13" s="3"/>
      <c r="B13" s="10"/>
      <c r="C13" s="52">
        <f>VLOOKUP(B13,勞保級距!$A$3:$C$29,3,TRUE)</f>
        <v>11100</v>
      </c>
      <c r="D13" s="53">
        <f>VLOOKUP(B13,勞退級距!$A$3:$C$63,3,TRUE)</f>
        <v>1500</v>
      </c>
      <c r="E13" s="54">
        <f>VLOOKUP(B13,健保級距!$A$3:$D$49,3,TRUE)</f>
        <v>26400</v>
      </c>
      <c r="F13" s="65">
        <f t="shared" si="0"/>
        <v>0</v>
      </c>
      <c r="G13" s="66">
        <f t="shared" si="1"/>
        <v>1286</v>
      </c>
      <c r="H13" s="67">
        <f t="shared" si="2"/>
        <v>0</v>
      </c>
      <c r="I13" s="69">
        <f t="shared" si="3"/>
        <v>0</v>
      </c>
      <c r="J13" s="60">
        <f t="shared" si="4"/>
        <v>0</v>
      </c>
      <c r="K13" s="61">
        <f t="shared" si="5"/>
        <v>409</v>
      </c>
    </row>
    <row r="14" spans="1:13" x14ac:dyDescent="0.3">
      <c r="A14" s="3"/>
      <c r="B14" s="10"/>
      <c r="C14" s="52">
        <f>VLOOKUP(B14,勞保級距!$A$3:$C$29,3,TRUE)</f>
        <v>11100</v>
      </c>
      <c r="D14" s="53">
        <f>VLOOKUP(B14,勞退級距!$A$3:$C$63,3,TRUE)</f>
        <v>1500</v>
      </c>
      <c r="E14" s="54">
        <f>VLOOKUP(B14,健保級距!$A$3:$D$49,3,TRUE)</f>
        <v>26400</v>
      </c>
      <c r="F14" s="65">
        <f t="shared" si="0"/>
        <v>0</v>
      </c>
      <c r="G14" s="66">
        <f t="shared" si="1"/>
        <v>1286</v>
      </c>
      <c r="H14" s="67">
        <f t="shared" si="2"/>
        <v>0</v>
      </c>
      <c r="I14" s="69">
        <f t="shared" si="3"/>
        <v>0</v>
      </c>
      <c r="J14" s="60">
        <f t="shared" si="4"/>
        <v>0</v>
      </c>
      <c r="K14" s="61">
        <f t="shared" si="5"/>
        <v>409</v>
      </c>
    </row>
    <row r="15" spans="1:13" x14ac:dyDescent="0.3">
      <c r="A15" s="3"/>
      <c r="B15" s="10"/>
      <c r="C15" s="52">
        <f>VLOOKUP(B15,勞保級距!$A$3:$C$29,3,TRUE)</f>
        <v>11100</v>
      </c>
      <c r="D15" s="53">
        <f>VLOOKUP(B15,勞退級距!$A$3:$C$63,3,TRUE)</f>
        <v>1500</v>
      </c>
      <c r="E15" s="54">
        <f>VLOOKUP(B15,健保級距!$A$3:$D$49,3,TRUE)</f>
        <v>26400</v>
      </c>
      <c r="F15" s="65">
        <f t="shared" si="0"/>
        <v>0</v>
      </c>
      <c r="G15" s="66">
        <f t="shared" si="1"/>
        <v>1286</v>
      </c>
      <c r="H15" s="67">
        <f t="shared" si="2"/>
        <v>0</v>
      </c>
      <c r="I15" s="69">
        <f t="shared" si="3"/>
        <v>0</v>
      </c>
      <c r="J15" s="60">
        <f t="shared" si="4"/>
        <v>0</v>
      </c>
      <c r="K15" s="61">
        <f t="shared" si="5"/>
        <v>409</v>
      </c>
    </row>
    <row r="16" spans="1:13" x14ac:dyDescent="0.3">
      <c r="A16" s="3"/>
      <c r="B16" s="10"/>
      <c r="C16" s="52">
        <f>VLOOKUP(B16,勞保級距!$A$3:$C$29,3,TRUE)</f>
        <v>11100</v>
      </c>
      <c r="D16" s="53">
        <f>VLOOKUP(B16,勞退級距!$A$3:$C$63,3,TRUE)</f>
        <v>1500</v>
      </c>
      <c r="E16" s="54">
        <f>VLOOKUP(B16,健保級距!$A$3:$D$49,3,TRUE)</f>
        <v>26400</v>
      </c>
      <c r="F16" s="65">
        <f t="shared" si="0"/>
        <v>0</v>
      </c>
      <c r="G16" s="66">
        <f t="shared" si="1"/>
        <v>1286</v>
      </c>
      <c r="H16" s="67">
        <f t="shared" si="2"/>
        <v>0</v>
      </c>
      <c r="I16" s="69">
        <f t="shared" si="3"/>
        <v>0</v>
      </c>
      <c r="J16" s="60">
        <f t="shared" si="4"/>
        <v>0</v>
      </c>
      <c r="K16" s="61">
        <f t="shared" si="5"/>
        <v>409</v>
      </c>
    </row>
    <row r="17" spans="1:11" x14ac:dyDescent="0.3">
      <c r="A17" s="3"/>
      <c r="B17" s="10"/>
      <c r="C17" s="52">
        <f>VLOOKUP(B17,勞保級距!$A$3:$C$29,3,TRUE)</f>
        <v>11100</v>
      </c>
      <c r="D17" s="53">
        <f>VLOOKUP(B17,勞退級距!$A$3:$C$63,3,TRUE)</f>
        <v>1500</v>
      </c>
      <c r="E17" s="54">
        <f>VLOOKUP(B17,健保級距!$A$3:$D$49,3,TRUE)</f>
        <v>26400</v>
      </c>
      <c r="F17" s="65">
        <f t="shared" si="0"/>
        <v>0</v>
      </c>
      <c r="G17" s="66">
        <f t="shared" si="1"/>
        <v>1286</v>
      </c>
      <c r="H17" s="67">
        <f t="shared" si="2"/>
        <v>0</v>
      </c>
      <c r="I17" s="69">
        <f t="shared" si="3"/>
        <v>0</v>
      </c>
      <c r="J17" s="60">
        <f t="shared" si="4"/>
        <v>0</v>
      </c>
      <c r="K17" s="61">
        <f t="shared" si="5"/>
        <v>409</v>
      </c>
    </row>
    <row r="18" spans="1:11" x14ac:dyDescent="0.3">
      <c r="A18" s="3"/>
      <c r="B18" s="10"/>
      <c r="C18" s="52">
        <f>VLOOKUP(B18,勞保級距!$A$3:$C$29,3,TRUE)</f>
        <v>11100</v>
      </c>
      <c r="D18" s="53">
        <f>VLOOKUP(B18,勞退級距!$A$3:$C$63,3,TRUE)</f>
        <v>1500</v>
      </c>
      <c r="E18" s="54">
        <f>VLOOKUP(B18,健保級距!$A$3:$D$49,3,TRUE)</f>
        <v>26400</v>
      </c>
      <c r="F18" s="65">
        <f t="shared" si="0"/>
        <v>0</v>
      </c>
      <c r="G18" s="66">
        <f t="shared" si="1"/>
        <v>1286</v>
      </c>
      <c r="H18" s="67">
        <f t="shared" si="2"/>
        <v>0</v>
      </c>
      <c r="I18" s="69">
        <f t="shared" si="3"/>
        <v>0</v>
      </c>
      <c r="J18" s="60">
        <f t="shared" si="4"/>
        <v>0</v>
      </c>
      <c r="K18" s="61">
        <f t="shared" si="5"/>
        <v>409</v>
      </c>
    </row>
    <row r="19" spans="1:11" x14ac:dyDescent="0.3">
      <c r="A19" s="3"/>
      <c r="B19" s="10"/>
      <c r="C19" s="52">
        <f>VLOOKUP(B19,勞保級距!$A$3:$C$29,3,TRUE)</f>
        <v>11100</v>
      </c>
      <c r="D19" s="53">
        <f>VLOOKUP(B19,勞退級距!$A$3:$C$63,3,TRUE)</f>
        <v>1500</v>
      </c>
      <c r="E19" s="54">
        <f>VLOOKUP(B19,健保級距!$A$3:$D$49,3,TRUE)</f>
        <v>26400</v>
      </c>
      <c r="F19" s="65">
        <f t="shared" si="0"/>
        <v>0</v>
      </c>
      <c r="G19" s="66">
        <f t="shared" si="1"/>
        <v>1286</v>
      </c>
      <c r="H19" s="67">
        <f t="shared" si="2"/>
        <v>0</v>
      </c>
      <c r="I19" s="69">
        <f t="shared" si="3"/>
        <v>0</v>
      </c>
      <c r="J19" s="60">
        <f t="shared" si="4"/>
        <v>0</v>
      </c>
      <c r="K19" s="61">
        <f t="shared" si="5"/>
        <v>409</v>
      </c>
    </row>
    <row r="20" spans="1:11" x14ac:dyDescent="0.3">
      <c r="A20" s="3"/>
      <c r="B20" s="10"/>
      <c r="C20" s="52">
        <f>VLOOKUP(B20,勞保級距!$A$3:$C$29,3,TRUE)</f>
        <v>11100</v>
      </c>
      <c r="D20" s="53">
        <f>VLOOKUP(B20,勞退級距!$A$3:$C$63,3,TRUE)</f>
        <v>1500</v>
      </c>
      <c r="E20" s="54">
        <f>VLOOKUP(B20,健保級距!$A$3:$D$49,3,TRUE)</f>
        <v>26400</v>
      </c>
      <c r="F20" s="65">
        <f t="shared" si="0"/>
        <v>0</v>
      </c>
      <c r="G20" s="66">
        <f t="shared" si="1"/>
        <v>1286</v>
      </c>
      <c r="H20" s="67">
        <f t="shared" si="2"/>
        <v>0</v>
      </c>
      <c r="I20" s="69">
        <f t="shared" si="3"/>
        <v>0</v>
      </c>
      <c r="J20" s="60">
        <f t="shared" si="4"/>
        <v>0</v>
      </c>
      <c r="K20" s="61">
        <f t="shared" si="5"/>
        <v>409</v>
      </c>
    </row>
    <row r="21" spans="1:11" x14ac:dyDescent="0.3">
      <c r="A21" s="3"/>
      <c r="B21" s="10"/>
      <c r="C21" s="52">
        <f>VLOOKUP(B21,勞保級距!$A$3:$C$29,3,TRUE)</f>
        <v>11100</v>
      </c>
      <c r="D21" s="53">
        <f>VLOOKUP(B21,勞退級距!$A$3:$C$63,3,TRUE)</f>
        <v>1500</v>
      </c>
      <c r="E21" s="54">
        <f>VLOOKUP(B21,健保級距!$A$3:$D$49,3,TRUE)</f>
        <v>26400</v>
      </c>
      <c r="F21" s="65">
        <f t="shared" si="0"/>
        <v>0</v>
      </c>
      <c r="G21" s="66">
        <f t="shared" si="1"/>
        <v>1286</v>
      </c>
      <c r="H21" s="67">
        <f t="shared" si="2"/>
        <v>0</v>
      </c>
      <c r="I21" s="69">
        <f t="shared" si="3"/>
        <v>0</v>
      </c>
      <c r="J21" s="60">
        <f t="shared" si="4"/>
        <v>0</v>
      </c>
      <c r="K21" s="61">
        <f t="shared" si="5"/>
        <v>409</v>
      </c>
    </row>
    <row r="22" spans="1:11" x14ac:dyDescent="0.3">
      <c r="A22" s="3"/>
      <c r="B22" s="10"/>
      <c r="C22" s="52">
        <f>VLOOKUP(B22,勞保級距!$A$3:$C$29,3,TRUE)</f>
        <v>11100</v>
      </c>
      <c r="D22" s="53">
        <f>VLOOKUP(B22,勞退級距!$A$3:$C$63,3,TRUE)</f>
        <v>1500</v>
      </c>
      <c r="E22" s="54">
        <f>VLOOKUP(B22,健保級距!$A$3:$D$49,3,TRUE)</f>
        <v>26400</v>
      </c>
      <c r="F22" s="65">
        <f t="shared" si="0"/>
        <v>0</v>
      </c>
      <c r="G22" s="66">
        <f t="shared" si="1"/>
        <v>1286</v>
      </c>
      <c r="H22" s="67">
        <f t="shared" si="2"/>
        <v>0</v>
      </c>
      <c r="I22" s="69">
        <f t="shared" si="3"/>
        <v>0</v>
      </c>
      <c r="J22" s="60">
        <f t="shared" si="4"/>
        <v>0</v>
      </c>
      <c r="K22" s="61">
        <f t="shared" si="5"/>
        <v>409</v>
      </c>
    </row>
    <row r="23" spans="1:11" x14ac:dyDescent="0.3">
      <c r="A23" s="3"/>
      <c r="B23" s="10"/>
      <c r="C23" s="52">
        <f>VLOOKUP(B23,勞保級距!$A$3:$C$29,3,TRUE)</f>
        <v>11100</v>
      </c>
      <c r="D23" s="53">
        <f>VLOOKUP(B23,勞退級距!$A$3:$C$63,3,TRUE)</f>
        <v>1500</v>
      </c>
      <c r="E23" s="54">
        <f>VLOOKUP(B23,健保級距!$A$3:$D$49,3,TRUE)</f>
        <v>26400</v>
      </c>
      <c r="F23" s="65">
        <f t="shared" si="0"/>
        <v>0</v>
      </c>
      <c r="G23" s="66">
        <f t="shared" si="1"/>
        <v>1286</v>
      </c>
      <c r="H23" s="67">
        <f t="shared" si="2"/>
        <v>0</v>
      </c>
      <c r="I23" s="69">
        <f t="shared" si="3"/>
        <v>0</v>
      </c>
      <c r="J23" s="60">
        <f t="shared" si="4"/>
        <v>0</v>
      </c>
      <c r="K23" s="61">
        <f t="shared" si="5"/>
        <v>409</v>
      </c>
    </row>
    <row r="24" spans="1:11" x14ac:dyDescent="0.3">
      <c r="A24" s="3"/>
      <c r="B24" s="10"/>
      <c r="C24" s="52">
        <f>VLOOKUP(B24,勞保級距!$A$3:$C$29,3,TRUE)</f>
        <v>11100</v>
      </c>
      <c r="D24" s="53">
        <f>VLOOKUP(B24,勞退級距!$A$3:$C$63,3,TRUE)</f>
        <v>1500</v>
      </c>
      <c r="E24" s="54">
        <f>VLOOKUP(B24,健保級距!$A$3:$D$49,3,TRUE)</f>
        <v>26400</v>
      </c>
      <c r="F24" s="65">
        <f t="shared" si="0"/>
        <v>0</v>
      </c>
      <c r="G24" s="66">
        <f t="shared" si="1"/>
        <v>1286</v>
      </c>
      <c r="H24" s="67">
        <f t="shared" si="2"/>
        <v>0</v>
      </c>
      <c r="I24" s="69">
        <f t="shared" si="3"/>
        <v>0</v>
      </c>
      <c r="J24" s="60">
        <f t="shared" si="4"/>
        <v>0</v>
      </c>
      <c r="K24" s="61">
        <f t="shared" si="5"/>
        <v>409</v>
      </c>
    </row>
    <row r="25" spans="1:11" x14ac:dyDescent="0.3">
      <c r="A25" s="3"/>
      <c r="B25" s="10"/>
      <c r="C25" s="52">
        <f>VLOOKUP(B25,勞保級距!$A$3:$C$29,3,TRUE)</f>
        <v>11100</v>
      </c>
      <c r="D25" s="53">
        <f>VLOOKUP(B25,勞退級距!$A$3:$C$63,3,TRUE)</f>
        <v>1500</v>
      </c>
      <c r="E25" s="54">
        <f>VLOOKUP(B25,健保級距!$A$3:$D$49,3,TRUE)</f>
        <v>26400</v>
      </c>
      <c r="F25" s="65">
        <f t="shared" si="0"/>
        <v>0</v>
      </c>
      <c r="G25" s="66">
        <f t="shared" si="1"/>
        <v>1286</v>
      </c>
      <c r="H25" s="67">
        <f t="shared" si="2"/>
        <v>0</v>
      </c>
      <c r="I25" s="69">
        <f t="shared" si="3"/>
        <v>0</v>
      </c>
      <c r="J25" s="60">
        <f t="shared" si="4"/>
        <v>0</v>
      </c>
      <c r="K25" s="61">
        <f t="shared" si="5"/>
        <v>409</v>
      </c>
    </row>
    <row r="26" spans="1:11" x14ac:dyDescent="0.3">
      <c r="A26" s="3"/>
      <c r="B26" s="10"/>
      <c r="C26" s="52">
        <f>VLOOKUP(B26,勞保級距!$A$3:$C$29,3,TRUE)</f>
        <v>11100</v>
      </c>
      <c r="D26" s="53">
        <f>VLOOKUP(B26,勞退級距!$A$3:$C$63,3,TRUE)</f>
        <v>1500</v>
      </c>
      <c r="E26" s="54">
        <f>VLOOKUP(B26,健保級距!$A$3:$D$49,3,TRUE)</f>
        <v>26400</v>
      </c>
      <c r="F26" s="65">
        <f t="shared" si="0"/>
        <v>0</v>
      </c>
      <c r="G26" s="66">
        <f t="shared" si="1"/>
        <v>1286</v>
      </c>
      <c r="H26" s="67">
        <f t="shared" si="2"/>
        <v>0</v>
      </c>
      <c r="I26" s="69">
        <f t="shared" si="3"/>
        <v>0</v>
      </c>
      <c r="J26" s="60">
        <f t="shared" si="4"/>
        <v>0</v>
      </c>
      <c r="K26" s="61">
        <f t="shared" si="5"/>
        <v>409</v>
      </c>
    </row>
    <row r="27" spans="1:11" x14ac:dyDescent="0.3">
      <c r="A27" s="3"/>
      <c r="B27" s="10"/>
      <c r="C27" s="52">
        <f>VLOOKUP(B27,勞保級距!$A$3:$C$29,3,TRUE)</f>
        <v>11100</v>
      </c>
      <c r="D27" s="53">
        <f>VLOOKUP(B27,勞退級距!$A$3:$C$63,3,TRUE)</f>
        <v>1500</v>
      </c>
      <c r="E27" s="54">
        <f>VLOOKUP(B27,健保級距!$A$3:$D$49,3,TRUE)</f>
        <v>26400</v>
      </c>
      <c r="F27" s="65">
        <f t="shared" si="0"/>
        <v>0</v>
      </c>
      <c r="G27" s="66">
        <f t="shared" si="1"/>
        <v>1286</v>
      </c>
      <c r="H27" s="67">
        <f t="shared" si="2"/>
        <v>0</v>
      </c>
      <c r="I27" s="69">
        <f t="shared" si="3"/>
        <v>0</v>
      </c>
      <c r="J27" s="60">
        <f t="shared" si="4"/>
        <v>0</v>
      </c>
      <c r="K27" s="61">
        <f t="shared" si="5"/>
        <v>409</v>
      </c>
    </row>
    <row r="28" spans="1:11" x14ac:dyDescent="0.3">
      <c r="A28" s="3"/>
      <c r="B28" s="10"/>
      <c r="C28" s="52">
        <f>VLOOKUP(B28,勞保級距!$A$3:$C$29,3,TRUE)</f>
        <v>11100</v>
      </c>
      <c r="D28" s="53">
        <f>VLOOKUP(B28,勞退級距!$A$3:$C$63,3,TRUE)</f>
        <v>1500</v>
      </c>
      <c r="E28" s="54">
        <f>VLOOKUP(B28,健保級距!$A$3:$D$49,3,TRUE)</f>
        <v>26400</v>
      </c>
      <c r="F28" s="65">
        <f t="shared" si="0"/>
        <v>0</v>
      </c>
      <c r="G28" s="66">
        <f t="shared" si="1"/>
        <v>1286</v>
      </c>
      <c r="H28" s="67">
        <f t="shared" si="2"/>
        <v>0</v>
      </c>
      <c r="I28" s="69">
        <f t="shared" si="3"/>
        <v>0</v>
      </c>
      <c r="J28" s="60">
        <f t="shared" si="4"/>
        <v>0</v>
      </c>
      <c r="K28" s="61">
        <f t="shared" si="5"/>
        <v>409</v>
      </c>
    </row>
    <row r="29" spans="1:11" x14ac:dyDescent="0.3">
      <c r="A29" s="3"/>
      <c r="B29" s="10"/>
      <c r="C29" s="52">
        <f>VLOOKUP(B29,勞保級距!$A$3:$C$29,3,TRUE)</f>
        <v>11100</v>
      </c>
      <c r="D29" s="53">
        <f>VLOOKUP(B29,勞退級距!$A$3:$C$63,3,TRUE)</f>
        <v>1500</v>
      </c>
      <c r="E29" s="54">
        <f>VLOOKUP(B29,健保級距!$A$3:$D$49,3,TRUE)</f>
        <v>26400</v>
      </c>
      <c r="F29" s="65">
        <f t="shared" si="0"/>
        <v>0</v>
      </c>
      <c r="G29" s="66">
        <f t="shared" si="1"/>
        <v>1286</v>
      </c>
      <c r="H29" s="67">
        <f t="shared" si="2"/>
        <v>0</v>
      </c>
      <c r="I29" s="69">
        <f t="shared" si="3"/>
        <v>0</v>
      </c>
      <c r="J29" s="60">
        <f t="shared" si="4"/>
        <v>0</v>
      </c>
      <c r="K29" s="61">
        <f t="shared" si="5"/>
        <v>409</v>
      </c>
    </row>
    <row r="30" spans="1:11" x14ac:dyDescent="0.3">
      <c r="A30" s="3"/>
      <c r="B30" s="10"/>
      <c r="C30" s="52">
        <f>VLOOKUP(B30,勞保級距!$A$3:$C$29,3,TRUE)</f>
        <v>11100</v>
      </c>
      <c r="D30" s="53">
        <f>VLOOKUP(B30,勞退級距!$A$3:$C$63,3,TRUE)</f>
        <v>1500</v>
      </c>
      <c r="E30" s="54">
        <f>VLOOKUP(B30,健保級距!$A$3:$D$49,3,TRUE)</f>
        <v>26400</v>
      </c>
      <c r="F30" s="65">
        <f t="shared" si="0"/>
        <v>0</v>
      </c>
      <c r="G30" s="66">
        <f t="shared" si="1"/>
        <v>1286</v>
      </c>
      <c r="H30" s="67">
        <f t="shared" si="2"/>
        <v>0</v>
      </c>
      <c r="I30" s="69">
        <f t="shared" si="3"/>
        <v>0</v>
      </c>
      <c r="J30" s="60">
        <f t="shared" si="4"/>
        <v>0</v>
      </c>
      <c r="K30" s="61">
        <f t="shared" si="5"/>
        <v>409</v>
      </c>
    </row>
    <row r="31" spans="1:11" x14ac:dyDescent="0.3">
      <c r="A31" s="3"/>
      <c r="B31" s="10"/>
      <c r="C31" s="52">
        <f>VLOOKUP(B31,勞保級距!$A$3:$C$29,3,TRUE)</f>
        <v>11100</v>
      </c>
      <c r="D31" s="53">
        <f>VLOOKUP(B31,勞退級距!$A$3:$C$63,3,TRUE)</f>
        <v>1500</v>
      </c>
      <c r="E31" s="54">
        <f>VLOOKUP(B31,健保級距!$A$3:$D$49,3,TRUE)</f>
        <v>26400</v>
      </c>
      <c r="F31" s="65">
        <f t="shared" si="0"/>
        <v>0</v>
      </c>
      <c r="G31" s="66">
        <f t="shared" si="1"/>
        <v>1286</v>
      </c>
      <c r="H31" s="67">
        <f t="shared" si="2"/>
        <v>0</v>
      </c>
      <c r="I31" s="69">
        <f t="shared" si="3"/>
        <v>0</v>
      </c>
      <c r="J31" s="60">
        <f t="shared" si="4"/>
        <v>0</v>
      </c>
      <c r="K31" s="61">
        <f t="shared" si="5"/>
        <v>409</v>
      </c>
    </row>
    <row r="32" spans="1:11" x14ac:dyDescent="0.3">
      <c r="A32" s="3"/>
      <c r="B32" s="10"/>
      <c r="C32" s="52">
        <f>VLOOKUP(B32,勞保級距!$A$3:$C$29,3,TRUE)</f>
        <v>11100</v>
      </c>
      <c r="D32" s="53">
        <f>VLOOKUP(B32,勞退級距!$A$3:$C$63,3,TRUE)</f>
        <v>1500</v>
      </c>
      <c r="E32" s="54">
        <f>VLOOKUP(B32,健保級距!$A$3:$D$49,3,TRUE)</f>
        <v>26400</v>
      </c>
      <c r="F32" s="65">
        <f t="shared" si="0"/>
        <v>0</v>
      </c>
      <c r="G32" s="66">
        <f t="shared" si="1"/>
        <v>1286</v>
      </c>
      <c r="H32" s="67">
        <f t="shared" si="2"/>
        <v>0</v>
      </c>
      <c r="I32" s="69">
        <f t="shared" si="3"/>
        <v>0</v>
      </c>
      <c r="J32" s="60">
        <f t="shared" si="4"/>
        <v>0</v>
      </c>
      <c r="K32" s="61">
        <f t="shared" si="5"/>
        <v>409</v>
      </c>
    </row>
    <row r="33" spans="1:11" ht="16.8" thickBot="1" x14ac:dyDescent="0.35">
      <c r="A33" s="4"/>
      <c r="B33" s="11"/>
      <c r="C33" s="55">
        <f>VLOOKUP(B33,勞保級距!$A$3:$C$29,3,TRUE)</f>
        <v>11100</v>
      </c>
      <c r="D33" s="56">
        <f>VLOOKUP(B33,勞退級距!$A$3:$C$63,3,TRUE)</f>
        <v>1500</v>
      </c>
      <c r="E33" s="57">
        <f>VLOOKUP(B33,健保級距!$A$3:$D$49,3,TRUE)</f>
        <v>26400</v>
      </c>
      <c r="F33" s="65">
        <f t="shared" si="0"/>
        <v>0</v>
      </c>
      <c r="G33" s="66">
        <f t="shared" si="1"/>
        <v>1286</v>
      </c>
      <c r="H33" s="67">
        <f t="shared" si="2"/>
        <v>0</v>
      </c>
      <c r="I33" s="69">
        <f t="shared" si="3"/>
        <v>0</v>
      </c>
      <c r="J33" s="60">
        <f t="shared" si="4"/>
        <v>0</v>
      </c>
      <c r="K33" s="61">
        <f t="shared" si="5"/>
        <v>409</v>
      </c>
    </row>
  </sheetData>
  <sheetProtection algorithmName="SHA-512" hashValue="5n60NWHdSDhgsf7+/ZUASI8XfyBrDMnjv2KPUWs6EMHVlb6TtOlQrrLRV2SIATRLqdv19zKmB9/w54woMAIQSA==" saltValue="TPaTv681JAQKiF50XK9KFQ==" spinCount="100000" sheet="1" formatCells="0" selectLockedCells="1"/>
  <mergeCells count="6">
    <mergeCell ref="C1:K1"/>
    <mergeCell ref="A1:B1"/>
    <mergeCell ref="C2:E2"/>
    <mergeCell ref="F2:I2"/>
    <mergeCell ref="J2:K2"/>
    <mergeCell ref="A2:B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6"/>
  <sheetViews>
    <sheetView workbookViewId="0">
      <selection activeCell="G19" sqref="G19"/>
    </sheetView>
  </sheetViews>
  <sheetFormatPr defaultRowHeight="16.2" x14ac:dyDescent="0.3"/>
  <sheetData>
    <row r="2" spans="1:5" ht="16.8" thickBot="1" x14ac:dyDescent="0.35">
      <c r="A2" s="6" t="s">
        <v>64</v>
      </c>
      <c r="B2" s="6"/>
      <c r="C2" s="6"/>
      <c r="D2" s="6"/>
    </row>
    <row r="3" spans="1:5" ht="17.399999999999999" thickTop="1" thickBot="1" x14ac:dyDescent="0.35">
      <c r="A3" s="13" t="s">
        <v>56</v>
      </c>
      <c r="B3" s="6" t="s">
        <v>59</v>
      </c>
      <c r="C3" s="6" t="s">
        <v>58</v>
      </c>
      <c r="D3" s="22" t="s">
        <v>60</v>
      </c>
    </row>
    <row r="4" spans="1:5" ht="17.399999999999999" thickTop="1" thickBot="1" x14ac:dyDescent="0.35">
      <c r="A4" s="6" t="s">
        <v>57</v>
      </c>
      <c r="B4" s="15"/>
      <c r="C4" s="7">
        <v>0.5</v>
      </c>
      <c r="D4" s="16">
        <f>B4*C4</f>
        <v>0</v>
      </c>
    </row>
    <row r="5" spans="1:5" ht="17.399999999999999" thickTop="1" thickBot="1" x14ac:dyDescent="0.35">
      <c r="A5" s="6" t="s">
        <v>61</v>
      </c>
      <c r="B5" s="15"/>
      <c r="C5" s="7">
        <v>0.25</v>
      </c>
      <c r="D5" s="17">
        <f>B5-(B5*C5)</f>
        <v>0</v>
      </c>
      <c r="E5" s="23" t="s">
        <v>77</v>
      </c>
    </row>
    <row r="6" spans="1:5" ht="16.8" thickTop="1" x14ac:dyDescent="0.3"/>
    <row r="7" spans="1:5" ht="16.8" thickBot="1" x14ac:dyDescent="0.35">
      <c r="A7" s="8" t="s">
        <v>65</v>
      </c>
      <c r="B7" s="8"/>
      <c r="C7" s="8"/>
      <c r="D7" s="8"/>
    </row>
    <row r="8" spans="1:5" ht="17.399999999999999" thickTop="1" thickBot="1" x14ac:dyDescent="0.35">
      <c r="A8" s="14" t="s">
        <v>63</v>
      </c>
      <c r="B8" s="8" t="s">
        <v>59</v>
      </c>
      <c r="C8" s="8" t="s">
        <v>58</v>
      </c>
      <c r="D8" s="21" t="s">
        <v>60</v>
      </c>
    </row>
    <row r="9" spans="1:5" ht="17.399999999999999" thickTop="1" thickBot="1" x14ac:dyDescent="0.35">
      <c r="A9" s="8" t="s">
        <v>57</v>
      </c>
      <c r="B9" s="20"/>
      <c r="C9" s="9">
        <v>0.5</v>
      </c>
      <c r="D9" s="18">
        <f>B9*C9</f>
        <v>0</v>
      </c>
    </row>
    <row r="10" spans="1:5" ht="17.399999999999999" thickTop="1" thickBot="1" x14ac:dyDescent="0.35">
      <c r="A10" s="8" t="s">
        <v>61</v>
      </c>
      <c r="B10" s="20"/>
      <c r="C10" s="9">
        <v>0.25</v>
      </c>
      <c r="D10" s="19">
        <f>B10-(B10*C10)</f>
        <v>0</v>
      </c>
      <c r="E10" s="23" t="s">
        <v>78</v>
      </c>
    </row>
    <row r="11" spans="1:5" ht="16.8" thickTop="1" x14ac:dyDescent="0.3"/>
    <row r="12" spans="1:5" x14ac:dyDescent="0.3">
      <c r="A12" s="5" t="s">
        <v>55</v>
      </c>
    </row>
    <row r="13" spans="1:5" x14ac:dyDescent="0.3">
      <c r="A13" t="s">
        <v>67</v>
      </c>
    </row>
    <row r="14" spans="1:5" x14ac:dyDescent="0.3">
      <c r="A14" t="s">
        <v>62</v>
      </c>
    </row>
    <row r="15" spans="1:5" x14ac:dyDescent="0.3">
      <c r="A15" t="s">
        <v>53</v>
      </c>
    </row>
    <row r="16" spans="1:5" x14ac:dyDescent="0.3">
      <c r="A16" t="s">
        <v>54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F97A2-9DBE-4B82-BB24-3643B1FC9EB5}">
  <sheetPr>
    <pageSetUpPr fitToPage="1"/>
  </sheetPr>
  <dimension ref="A1:AE84"/>
  <sheetViews>
    <sheetView zoomScale="110" zoomScaleNormal="110" workbookViewId="0">
      <selection activeCell="J76" sqref="J76"/>
    </sheetView>
  </sheetViews>
  <sheetFormatPr defaultColWidth="9" defaultRowHeight="16.2" x14ac:dyDescent="0.3"/>
  <cols>
    <col min="1" max="1" width="8.88671875" style="27" customWidth="1"/>
    <col min="2" max="2" width="6.109375" style="27" customWidth="1"/>
    <col min="3" max="3" width="7.5546875" style="27" bestFit="1" customWidth="1"/>
    <col min="4" max="4" width="6.109375" style="27" customWidth="1"/>
    <col min="5" max="5" width="7.5546875" style="27" bestFit="1" customWidth="1"/>
    <col min="6" max="6" width="6.109375" style="27" customWidth="1"/>
    <col min="7" max="7" width="7.5546875" style="27" bestFit="1" customWidth="1"/>
    <col min="8" max="8" width="6.109375" style="27" customWidth="1"/>
    <col min="9" max="9" width="7.5546875" style="27" bestFit="1" customWidth="1"/>
    <col min="10" max="10" width="6.109375" style="27" customWidth="1"/>
    <col min="11" max="11" width="7.5546875" style="27" bestFit="1" customWidth="1"/>
    <col min="12" max="12" width="6.109375" style="27" customWidth="1"/>
    <col min="13" max="13" width="7.5546875" style="27" bestFit="1" customWidth="1"/>
    <col min="14" max="14" width="6.109375" style="27" customWidth="1"/>
    <col min="15" max="15" width="7.5546875" style="27" bestFit="1" customWidth="1"/>
    <col min="16" max="16" width="6.109375" style="27" customWidth="1"/>
    <col min="17" max="17" width="7.5546875" style="27" bestFit="1" customWidth="1"/>
    <col min="18" max="18" width="6.109375" style="27" customWidth="1"/>
    <col min="19" max="19" width="7.5546875" style="27" bestFit="1" customWidth="1"/>
    <col min="20" max="20" width="6.109375" style="27" customWidth="1"/>
    <col min="21" max="21" width="7.5546875" style="27" bestFit="1" customWidth="1"/>
    <col min="22" max="22" width="6.109375" style="27" customWidth="1"/>
    <col min="23" max="23" width="7.5546875" style="27" bestFit="1" customWidth="1"/>
    <col min="24" max="24" width="6.109375" style="27" customWidth="1"/>
    <col min="25" max="25" width="7.5546875" style="27" bestFit="1" customWidth="1"/>
    <col min="26" max="26" width="6.109375" style="27" customWidth="1"/>
    <col min="27" max="27" width="7.5546875" style="27" bestFit="1" customWidth="1"/>
    <col min="28" max="28" width="6.109375" style="27" customWidth="1"/>
    <col min="29" max="29" width="7.5546875" style="27" bestFit="1" customWidth="1"/>
    <col min="30" max="30" width="3.21875" style="27" customWidth="1"/>
    <col min="31" max="31" width="10.44140625" style="27" customWidth="1"/>
    <col min="32" max="256" width="9" style="27"/>
    <col min="257" max="257" width="8.88671875" style="27" customWidth="1"/>
    <col min="258" max="258" width="6.109375" style="27" customWidth="1"/>
    <col min="259" max="259" width="7.5546875" style="27" bestFit="1" customWidth="1"/>
    <col min="260" max="260" width="6.109375" style="27" customWidth="1"/>
    <col min="261" max="261" width="7.5546875" style="27" bestFit="1" customWidth="1"/>
    <col min="262" max="262" width="6.109375" style="27" customWidth="1"/>
    <col min="263" max="263" width="7.5546875" style="27" bestFit="1" customWidth="1"/>
    <col min="264" max="264" width="6.109375" style="27" customWidth="1"/>
    <col min="265" max="265" width="7.5546875" style="27" bestFit="1" customWidth="1"/>
    <col min="266" max="266" width="6.109375" style="27" customWidth="1"/>
    <col min="267" max="267" width="7.5546875" style="27" bestFit="1" customWidth="1"/>
    <col min="268" max="268" width="6.109375" style="27" customWidth="1"/>
    <col min="269" max="269" width="7.5546875" style="27" bestFit="1" customWidth="1"/>
    <col min="270" max="270" width="6.109375" style="27" customWidth="1"/>
    <col min="271" max="271" width="7.5546875" style="27" bestFit="1" customWidth="1"/>
    <col min="272" max="272" width="6.109375" style="27" customWidth="1"/>
    <col min="273" max="273" width="7.5546875" style="27" bestFit="1" customWidth="1"/>
    <col min="274" max="274" width="6.109375" style="27" customWidth="1"/>
    <col min="275" max="275" width="7.5546875" style="27" bestFit="1" customWidth="1"/>
    <col min="276" max="276" width="6.109375" style="27" customWidth="1"/>
    <col min="277" max="277" width="7.5546875" style="27" bestFit="1" customWidth="1"/>
    <col min="278" max="278" width="6.109375" style="27" customWidth="1"/>
    <col min="279" max="279" width="7.5546875" style="27" bestFit="1" customWidth="1"/>
    <col min="280" max="280" width="6.109375" style="27" customWidth="1"/>
    <col min="281" max="281" width="7.5546875" style="27" bestFit="1" customWidth="1"/>
    <col min="282" max="282" width="6.109375" style="27" customWidth="1"/>
    <col min="283" max="283" width="7.5546875" style="27" bestFit="1" customWidth="1"/>
    <col min="284" max="284" width="6.109375" style="27" customWidth="1"/>
    <col min="285" max="285" width="7.5546875" style="27" bestFit="1" customWidth="1"/>
    <col min="286" max="286" width="3.21875" style="27" customWidth="1"/>
    <col min="287" max="287" width="10.44140625" style="27" customWidth="1"/>
    <col min="288" max="512" width="9" style="27"/>
    <col min="513" max="513" width="8.88671875" style="27" customWidth="1"/>
    <col min="514" max="514" width="6.109375" style="27" customWidth="1"/>
    <col min="515" max="515" width="7.5546875" style="27" bestFit="1" customWidth="1"/>
    <col min="516" max="516" width="6.109375" style="27" customWidth="1"/>
    <col min="517" max="517" width="7.5546875" style="27" bestFit="1" customWidth="1"/>
    <col min="518" max="518" width="6.109375" style="27" customWidth="1"/>
    <col min="519" max="519" width="7.5546875" style="27" bestFit="1" customWidth="1"/>
    <col min="520" max="520" width="6.109375" style="27" customWidth="1"/>
    <col min="521" max="521" width="7.5546875" style="27" bestFit="1" customWidth="1"/>
    <col min="522" max="522" width="6.109375" style="27" customWidth="1"/>
    <col min="523" max="523" width="7.5546875" style="27" bestFit="1" customWidth="1"/>
    <col min="524" max="524" width="6.109375" style="27" customWidth="1"/>
    <col min="525" max="525" width="7.5546875" style="27" bestFit="1" customWidth="1"/>
    <col min="526" max="526" width="6.109375" style="27" customWidth="1"/>
    <col min="527" max="527" width="7.5546875" style="27" bestFit="1" customWidth="1"/>
    <col min="528" max="528" width="6.109375" style="27" customWidth="1"/>
    <col min="529" max="529" width="7.5546875" style="27" bestFit="1" customWidth="1"/>
    <col min="530" max="530" width="6.109375" style="27" customWidth="1"/>
    <col min="531" max="531" width="7.5546875" style="27" bestFit="1" customWidth="1"/>
    <col min="532" max="532" width="6.109375" style="27" customWidth="1"/>
    <col min="533" max="533" width="7.5546875" style="27" bestFit="1" customWidth="1"/>
    <col min="534" max="534" width="6.109375" style="27" customWidth="1"/>
    <col min="535" max="535" width="7.5546875" style="27" bestFit="1" customWidth="1"/>
    <col min="536" max="536" width="6.109375" style="27" customWidth="1"/>
    <col min="537" max="537" width="7.5546875" style="27" bestFit="1" customWidth="1"/>
    <col min="538" max="538" width="6.109375" style="27" customWidth="1"/>
    <col min="539" max="539" width="7.5546875" style="27" bestFit="1" customWidth="1"/>
    <col min="540" max="540" width="6.109375" style="27" customWidth="1"/>
    <col min="541" max="541" width="7.5546875" style="27" bestFit="1" customWidth="1"/>
    <col min="542" max="542" width="3.21875" style="27" customWidth="1"/>
    <col min="543" max="543" width="10.44140625" style="27" customWidth="1"/>
    <col min="544" max="768" width="9" style="27"/>
    <col min="769" max="769" width="8.88671875" style="27" customWidth="1"/>
    <col min="770" max="770" width="6.109375" style="27" customWidth="1"/>
    <col min="771" max="771" width="7.5546875" style="27" bestFit="1" customWidth="1"/>
    <col min="772" max="772" width="6.109375" style="27" customWidth="1"/>
    <col min="773" max="773" width="7.5546875" style="27" bestFit="1" customWidth="1"/>
    <col min="774" max="774" width="6.109375" style="27" customWidth="1"/>
    <col min="775" max="775" width="7.5546875" style="27" bestFit="1" customWidth="1"/>
    <col min="776" max="776" width="6.109375" style="27" customWidth="1"/>
    <col min="777" max="777" width="7.5546875" style="27" bestFit="1" customWidth="1"/>
    <col min="778" max="778" width="6.109375" style="27" customWidth="1"/>
    <col min="779" max="779" width="7.5546875" style="27" bestFit="1" customWidth="1"/>
    <col min="780" max="780" width="6.109375" style="27" customWidth="1"/>
    <col min="781" max="781" width="7.5546875" style="27" bestFit="1" customWidth="1"/>
    <col min="782" max="782" width="6.109375" style="27" customWidth="1"/>
    <col min="783" max="783" width="7.5546875" style="27" bestFit="1" customWidth="1"/>
    <col min="784" max="784" width="6.109375" style="27" customWidth="1"/>
    <col min="785" max="785" width="7.5546875" style="27" bestFit="1" customWidth="1"/>
    <col min="786" max="786" width="6.109375" style="27" customWidth="1"/>
    <col min="787" max="787" width="7.5546875" style="27" bestFit="1" customWidth="1"/>
    <col min="788" max="788" width="6.109375" style="27" customWidth="1"/>
    <col min="789" max="789" width="7.5546875" style="27" bestFit="1" customWidth="1"/>
    <col min="790" max="790" width="6.109375" style="27" customWidth="1"/>
    <col min="791" max="791" width="7.5546875" style="27" bestFit="1" customWidth="1"/>
    <col min="792" max="792" width="6.109375" style="27" customWidth="1"/>
    <col min="793" max="793" width="7.5546875" style="27" bestFit="1" customWidth="1"/>
    <col min="794" max="794" width="6.109375" style="27" customWidth="1"/>
    <col min="795" max="795" width="7.5546875" style="27" bestFit="1" customWidth="1"/>
    <col min="796" max="796" width="6.109375" style="27" customWidth="1"/>
    <col min="797" max="797" width="7.5546875" style="27" bestFit="1" customWidth="1"/>
    <col min="798" max="798" width="3.21875" style="27" customWidth="1"/>
    <col min="799" max="799" width="10.44140625" style="27" customWidth="1"/>
    <col min="800" max="1024" width="9" style="27"/>
    <col min="1025" max="1025" width="8.88671875" style="27" customWidth="1"/>
    <col min="1026" max="1026" width="6.109375" style="27" customWidth="1"/>
    <col min="1027" max="1027" width="7.5546875" style="27" bestFit="1" customWidth="1"/>
    <col min="1028" max="1028" width="6.109375" style="27" customWidth="1"/>
    <col min="1029" max="1029" width="7.5546875" style="27" bestFit="1" customWidth="1"/>
    <col min="1030" max="1030" width="6.109375" style="27" customWidth="1"/>
    <col min="1031" max="1031" width="7.5546875" style="27" bestFit="1" customWidth="1"/>
    <col min="1032" max="1032" width="6.109375" style="27" customWidth="1"/>
    <col min="1033" max="1033" width="7.5546875" style="27" bestFit="1" customWidth="1"/>
    <col min="1034" max="1034" width="6.109375" style="27" customWidth="1"/>
    <col min="1035" max="1035" width="7.5546875" style="27" bestFit="1" customWidth="1"/>
    <col min="1036" max="1036" width="6.109375" style="27" customWidth="1"/>
    <col min="1037" max="1037" width="7.5546875" style="27" bestFit="1" customWidth="1"/>
    <col min="1038" max="1038" width="6.109375" style="27" customWidth="1"/>
    <col min="1039" max="1039" width="7.5546875" style="27" bestFit="1" customWidth="1"/>
    <col min="1040" max="1040" width="6.109375" style="27" customWidth="1"/>
    <col min="1041" max="1041" width="7.5546875" style="27" bestFit="1" customWidth="1"/>
    <col min="1042" max="1042" width="6.109375" style="27" customWidth="1"/>
    <col min="1043" max="1043" width="7.5546875" style="27" bestFit="1" customWidth="1"/>
    <col min="1044" max="1044" width="6.109375" style="27" customWidth="1"/>
    <col min="1045" max="1045" width="7.5546875" style="27" bestFit="1" customWidth="1"/>
    <col min="1046" max="1046" width="6.109375" style="27" customWidth="1"/>
    <col min="1047" max="1047" width="7.5546875" style="27" bestFit="1" customWidth="1"/>
    <col min="1048" max="1048" width="6.109375" style="27" customWidth="1"/>
    <col min="1049" max="1049" width="7.5546875" style="27" bestFit="1" customWidth="1"/>
    <col min="1050" max="1050" width="6.109375" style="27" customWidth="1"/>
    <col min="1051" max="1051" width="7.5546875" style="27" bestFit="1" customWidth="1"/>
    <col min="1052" max="1052" width="6.109375" style="27" customWidth="1"/>
    <col min="1053" max="1053" width="7.5546875" style="27" bestFit="1" customWidth="1"/>
    <col min="1054" max="1054" width="3.21875" style="27" customWidth="1"/>
    <col min="1055" max="1055" width="10.44140625" style="27" customWidth="1"/>
    <col min="1056" max="1280" width="9" style="27"/>
    <col min="1281" max="1281" width="8.88671875" style="27" customWidth="1"/>
    <col min="1282" max="1282" width="6.109375" style="27" customWidth="1"/>
    <col min="1283" max="1283" width="7.5546875" style="27" bestFit="1" customWidth="1"/>
    <col min="1284" max="1284" width="6.109375" style="27" customWidth="1"/>
    <col min="1285" max="1285" width="7.5546875" style="27" bestFit="1" customWidth="1"/>
    <col min="1286" max="1286" width="6.109375" style="27" customWidth="1"/>
    <col min="1287" max="1287" width="7.5546875" style="27" bestFit="1" customWidth="1"/>
    <col min="1288" max="1288" width="6.109375" style="27" customWidth="1"/>
    <col min="1289" max="1289" width="7.5546875" style="27" bestFit="1" customWidth="1"/>
    <col min="1290" max="1290" width="6.109375" style="27" customWidth="1"/>
    <col min="1291" max="1291" width="7.5546875" style="27" bestFit="1" customWidth="1"/>
    <col min="1292" max="1292" width="6.109375" style="27" customWidth="1"/>
    <col min="1293" max="1293" width="7.5546875" style="27" bestFit="1" customWidth="1"/>
    <col min="1294" max="1294" width="6.109375" style="27" customWidth="1"/>
    <col min="1295" max="1295" width="7.5546875" style="27" bestFit="1" customWidth="1"/>
    <col min="1296" max="1296" width="6.109375" style="27" customWidth="1"/>
    <col min="1297" max="1297" width="7.5546875" style="27" bestFit="1" customWidth="1"/>
    <col min="1298" max="1298" width="6.109375" style="27" customWidth="1"/>
    <col min="1299" max="1299" width="7.5546875" style="27" bestFit="1" customWidth="1"/>
    <col min="1300" max="1300" width="6.109375" style="27" customWidth="1"/>
    <col min="1301" max="1301" width="7.5546875" style="27" bestFit="1" customWidth="1"/>
    <col min="1302" max="1302" width="6.109375" style="27" customWidth="1"/>
    <col min="1303" max="1303" width="7.5546875" style="27" bestFit="1" customWidth="1"/>
    <col min="1304" max="1304" width="6.109375" style="27" customWidth="1"/>
    <col min="1305" max="1305" width="7.5546875" style="27" bestFit="1" customWidth="1"/>
    <col min="1306" max="1306" width="6.109375" style="27" customWidth="1"/>
    <col min="1307" max="1307" width="7.5546875" style="27" bestFit="1" customWidth="1"/>
    <col min="1308" max="1308" width="6.109375" style="27" customWidth="1"/>
    <col min="1309" max="1309" width="7.5546875" style="27" bestFit="1" customWidth="1"/>
    <col min="1310" max="1310" width="3.21875" style="27" customWidth="1"/>
    <col min="1311" max="1311" width="10.44140625" style="27" customWidth="1"/>
    <col min="1312" max="1536" width="9" style="27"/>
    <col min="1537" max="1537" width="8.88671875" style="27" customWidth="1"/>
    <col min="1538" max="1538" width="6.109375" style="27" customWidth="1"/>
    <col min="1539" max="1539" width="7.5546875" style="27" bestFit="1" customWidth="1"/>
    <col min="1540" max="1540" width="6.109375" style="27" customWidth="1"/>
    <col min="1541" max="1541" width="7.5546875" style="27" bestFit="1" customWidth="1"/>
    <col min="1542" max="1542" width="6.109375" style="27" customWidth="1"/>
    <col min="1543" max="1543" width="7.5546875" style="27" bestFit="1" customWidth="1"/>
    <col min="1544" max="1544" width="6.109375" style="27" customWidth="1"/>
    <col min="1545" max="1545" width="7.5546875" style="27" bestFit="1" customWidth="1"/>
    <col min="1546" max="1546" width="6.109375" style="27" customWidth="1"/>
    <col min="1547" max="1547" width="7.5546875" style="27" bestFit="1" customWidth="1"/>
    <col min="1548" max="1548" width="6.109375" style="27" customWidth="1"/>
    <col min="1549" max="1549" width="7.5546875" style="27" bestFit="1" customWidth="1"/>
    <col min="1550" max="1550" width="6.109375" style="27" customWidth="1"/>
    <col min="1551" max="1551" width="7.5546875" style="27" bestFit="1" customWidth="1"/>
    <col min="1552" max="1552" width="6.109375" style="27" customWidth="1"/>
    <col min="1553" max="1553" width="7.5546875" style="27" bestFit="1" customWidth="1"/>
    <col min="1554" max="1554" width="6.109375" style="27" customWidth="1"/>
    <col min="1555" max="1555" width="7.5546875" style="27" bestFit="1" customWidth="1"/>
    <col min="1556" max="1556" width="6.109375" style="27" customWidth="1"/>
    <col min="1557" max="1557" width="7.5546875" style="27" bestFit="1" customWidth="1"/>
    <col min="1558" max="1558" width="6.109375" style="27" customWidth="1"/>
    <col min="1559" max="1559" width="7.5546875" style="27" bestFit="1" customWidth="1"/>
    <col min="1560" max="1560" width="6.109375" style="27" customWidth="1"/>
    <col min="1561" max="1561" width="7.5546875" style="27" bestFit="1" customWidth="1"/>
    <col min="1562" max="1562" width="6.109375" style="27" customWidth="1"/>
    <col min="1563" max="1563" width="7.5546875" style="27" bestFit="1" customWidth="1"/>
    <col min="1564" max="1564" width="6.109375" style="27" customWidth="1"/>
    <col min="1565" max="1565" width="7.5546875" style="27" bestFit="1" customWidth="1"/>
    <col min="1566" max="1566" width="3.21875" style="27" customWidth="1"/>
    <col min="1567" max="1567" width="10.44140625" style="27" customWidth="1"/>
    <col min="1568" max="1792" width="9" style="27"/>
    <col min="1793" max="1793" width="8.88671875" style="27" customWidth="1"/>
    <col min="1794" max="1794" width="6.109375" style="27" customWidth="1"/>
    <col min="1795" max="1795" width="7.5546875" style="27" bestFit="1" customWidth="1"/>
    <col min="1796" max="1796" width="6.109375" style="27" customWidth="1"/>
    <col min="1797" max="1797" width="7.5546875" style="27" bestFit="1" customWidth="1"/>
    <col min="1798" max="1798" width="6.109375" style="27" customWidth="1"/>
    <col min="1799" max="1799" width="7.5546875" style="27" bestFit="1" customWidth="1"/>
    <col min="1800" max="1800" width="6.109375" style="27" customWidth="1"/>
    <col min="1801" max="1801" width="7.5546875" style="27" bestFit="1" customWidth="1"/>
    <col min="1802" max="1802" width="6.109375" style="27" customWidth="1"/>
    <col min="1803" max="1803" width="7.5546875" style="27" bestFit="1" customWidth="1"/>
    <col min="1804" max="1804" width="6.109375" style="27" customWidth="1"/>
    <col min="1805" max="1805" width="7.5546875" style="27" bestFit="1" customWidth="1"/>
    <col min="1806" max="1806" width="6.109375" style="27" customWidth="1"/>
    <col min="1807" max="1807" width="7.5546875" style="27" bestFit="1" customWidth="1"/>
    <col min="1808" max="1808" width="6.109375" style="27" customWidth="1"/>
    <col min="1809" max="1809" width="7.5546875" style="27" bestFit="1" customWidth="1"/>
    <col min="1810" max="1810" width="6.109375" style="27" customWidth="1"/>
    <col min="1811" max="1811" width="7.5546875" style="27" bestFit="1" customWidth="1"/>
    <col min="1812" max="1812" width="6.109375" style="27" customWidth="1"/>
    <col min="1813" max="1813" width="7.5546875" style="27" bestFit="1" customWidth="1"/>
    <col min="1814" max="1814" width="6.109375" style="27" customWidth="1"/>
    <col min="1815" max="1815" width="7.5546875" style="27" bestFit="1" customWidth="1"/>
    <col min="1816" max="1816" width="6.109375" style="27" customWidth="1"/>
    <col min="1817" max="1817" width="7.5546875" style="27" bestFit="1" customWidth="1"/>
    <col min="1818" max="1818" width="6.109375" style="27" customWidth="1"/>
    <col min="1819" max="1819" width="7.5546875" style="27" bestFit="1" customWidth="1"/>
    <col min="1820" max="1820" width="6.109375" style="27" customWidth="1"/>
    <col min="1821" max="1821" width="7.5546875" style="27" bestFit="1" customWidth="1"/>
    <col min="1822" max="1822" width="3.21875" style="27" customWidth="1"/>
    <col min="1823" max="1823" width="10.44140625" style="27" customWidth="1"/>
    <col min="1824" max="2048" width="9" style="27"/>
    <col min="2049" max="2049" width="8.88671875" style="27" customWidth="1"/>
    <col min="2050" max="2050" width="6.109375" style="27" customWidth="1"/>
    <col min="2051" max="2051" width="7.5546875" style="27" bestFit="1" customWidth="1"/>
    <col min="2052" max="2052" width="6.109375" style="27" customWidth="1"/>
    <col min="2053" max="2053" width="7.5546875" style="27" bestFit="1" customWidth="1"/>
    <col min="2054" max="2054" width="6.109375" style="27" customWidth="1"/>
    <col min="2055" max="2055" width="7.5546875" style="27" bestFit="1" customWidth="1"/>
    <col min="2056" max="2056" width="6.109375" style="27" customWidth="1"/>
    <col min="2057" max="2057" width="7.5546875" style="27" bestFit="1" customWidth="1"/>
    <col min="2058" max="2058" width="6.109375" style="27" customWidth="1"/>
    <col min="2059" max="2059" width="7.5546875" style="27" bestFit="1" customWidth="1"/>
    <col min="2060" max="2060" width="6.109375" style="27" customWidth="1"/>
    <col min="2061" max="2061" width="7.5546875" style="27" bestFit="1" customWidth="1"/>
    <col min="2062" max="2062" width="6.109375" style="27" customWidth="1"/>
    <col min="2063" max="2063" width="7.5546875" style="27" bestFit="1" customWidth="1"/>
    <col min="2064" max="2064" width="6.109375" style="27" customWidth="1"/>
    <col min="2065" max="2065" width="7.5546875" style="27" bestFit="1" customWidth="1"/>
    <col min="2066" max="2066" width="6.109375" style="27" customWidth="1"/>
    <col min="2067" max="2067" width="7.5546875" style="27" bestFit="1" customWidth="1"/>
    <col min="2068" max="2068" width="6.109375" style="27" customWidth="1"/>
    <col min="2069" max="2069" width="7.5546875" style="27" bestFit="1" customWidth="1"/>
    <col min="2070" max="2070" width="6.109375" style="27" customWidth="1"/>
    <col min="2071" max="2071" width="7.5546875" style="27" bestFit="1" customWidth="1"/>
    <col min="2072" max="2072" width="6.109375" style="27" customWidth="1"/>
    <col min="2073" max="2073" width="7.5546875" style="27" bestFit="1" customWidth="1"/>
    <col min="2074" max="2074" width="6.109375" style="27" customWidth="1"/>
    <col min="2075" max="2075" width="7.5546875" style="27" bestFit="1" customWidth="1"/>
    <col min="2076" max="2076" width="6.109375" style="27" customWidth="1"/>
    <col min="2077" max="2077" width="7.5546875" style="27" bestFit="1" customWidth="1"/>
    <col min="2078" max="2078" width="3.21875" style="27" customWidth="1"/>
    <col min="2079" max="2079" width="10.44140625" style="27" customWidth="1"/>
    <col min="2080" max="2304" width="9" style="27"/>
    <col min="2305" max="2305" width="8.88671875" style="27" customWidth="1"/>
    <col min="2306" max="2306" width="6.109375" style="27" customWidth="1"/>
    <col min="2307" max="2307" width="7.5546875" style="27" bestFit="1" customWidth="1"/>
    <col min="2308" max="2308" width="6.109375" style="27" customWidth="1"/>
    <col min="2309" max="2309" width="7.5546875" style="27" bestFit="1" customWidth="1"/>
    <col min="2310" max="2310" width="6.109375" style="27" customWidth="1"/>
    <col min="2311" max="2311" width="7.5546875" style="27" bestFit="1" customWidth="1"/>
    <col min="2312" max="2312" width="6.109375" style="27" customWidth="1"/>
    <col min="2313" max="2313" width="7.5546875" style="27" bestFit="1" customWidth="1"/>
    <col min="2314" max="2314" width="6.109375" style="27" customWidth="1"/>
    <col min="2315" max="2315" width="7.5546875" style="27" bestFit="1" customWidth="1"/>
    <col min="2316" max="2316" width="6.109375" style="27" customWidth="1"/>
    <col min="2317" max="2317" width="7.5546875" style="27" bestFit="1" customWidth="1"/>
    <col min="2318" max="2318" width="6.109375" style="27" customWidth="1"/>
    <col min="2319" max="2319" width="7.5546875" style="27" bestFit="1" customWidth="1"/>
    <col min="2320" max="2320" width="6.109375" style="27" customWidth="1"/>
    <col min="2321" max="2321" width="7.5546875" style="27" bestFit="1" customWidth="1"/>
    <col min="2322" max="2322" width="6.109375" style="27" customWidth="1"/>
    <col min="2323" max="2323" width="7.5546875" style="27" bestFit="1" customWidth="1"/>
    <col min="2324" max="2324" width="6.109375" style="27" customWidth="1"/>
    <col min="2325" max="2325" width="7.5546875" style="27" bestFit="1" customWidth="1"/>
    <col min="2326" max="2326" width="6.109375" style="27" customWidth="1"/>
    <col min="2327" max="2327" width="7.5546875" style="27" bestFit="1" customWidth="1"/>
    <col min="2328" max="2328" width="6.109375" style="27" customWidth="1"/>
    <col min="2329" max="2329" width="7.5546875" style="27" bestFit="1" customWidth="1"/>
    <col min="2330" max="2330" width="6.109375" style="27" customWidth="1"/>
    <col min="2331" max="2331" width="7.5546875" style="27" bestFit="1" customWidth="1"/>
    <col min="2332" max="2332" width="6.109375" style="27" customWidth="1"/>
    <col min="2333" max="2333" width="7.5546875" style="27" bestFit="1" customWidth="1"/>
    <col min="2334" max="2334" width="3.21875" style="27" customWidth="1"/>
    <col min="2335" max="2335" width="10.44140625" style="27" customWidth="1"/>
    <col min="2336" max="2560" width="9" style="27"/>
    <col min="2561" max="2561" width="8.88671875" style="27" customWidth="1"/>
    <col min="2562" max="2562" width="6.109375" style="27" customWidth="1"/>
    <col min="2563" max="2563" width="7.5546875" style="27" bestFit="1" customWidth="1"/>
    <col min="2564" max="2564" width="6.109375" style="27" customWidth="1"/>
    <col min="2565" max="2565" width="7.5546875" style="27" bestFit="1" customWidth="1"/>
    <col min="2566" max="2566" width="6.109375" style="27" customWidth="1"/>
    <col min="2567" max="2567" width="7.5546875" style="27" bestFit="1" customWidth="1"/>
    <col min="2568" max="2568" width="6.109375" style="27" customWidth="1"/>
    <col min="2569" max="2569" width="7.5546875" style="27" bestFit="1" customWidth="1"/>
    <col min="2570" max="2570" width="6.109375" style="27" customWidth="1"/>
    <col min="2571" max="2571" width="7.5546875" style="27" bestFit="1" customWidth="1"/>
    <col min="2572" max="2572" width="6.109375" style="27" customWidth="1"/>
    <col min="2573" max="2573" width="7.5546875" style="27" bestFit="1" customWidth="1"/>
    <col min="2574" max="2574" width="6.109375" style="27" customWidth="1"/>
    <col min="2575" max="2575" width="7.5546875" style="27" bestFit="1" customWidth="1"/>
    <col min="2576" max="2576" width="6.109375" style="27" customWidth="1"/>
    <col min="2577" max="2577" width="7.5546875" style="27" bestFit="1" customWidth="1"/>
    <col min="2578" max="2578" width="6.109375" style="27" customWidth="1"/>
    <col min="2579" max="2579" width="7.5546875" style="27" bestFit="1" customWidth="1"/>
    <col min="2580" max="2580" width="6.109375" style="27" customWidth="1"/>
    <col min="2581" max="2581" width="7.5546875" style="27" bestFit="1" customWidth="1"/>
    <col min="2582" max="2582" width="6.109375" style="27" customWidth="1"/>
    <col min="2583" max="2583" width="7.5546875" style="27" bestFit="1" customWidth="1"/>
    <col min="2584" max="2584" width="6.109375" style="27" customWidth="1"/>
    <col min="2585" max="2585" width="7.5546875" style="27" bestFit="1" customWidth="1"/>
    <col min="2586" max="2586" width="6.109375" style="27" customWidth="1"/>
    <col min="2587" max="2587" width="7.5546875" style="27" bestFit="1" customWidth="1"/>
    <col min="2588" max="2588" width="6.109375" style="27" customWidth="1"/>
    <col min="2589" max="2589" width="7.5546875" style="27" bestFit="1" customWidth="1"/>
    <col min="2590" max="2590" width="3.21875" style="27" customWidth="1"/>
    <col min="2591" max="2591" width="10.44140625" style="27" customWidth="1"/>
    <col min="2592" max="2816" width="9" style="27"/>
    <col min="2817" max="2817" width="8.88671875" style="27" customWidth="1"/>
    <col min="2818" max="2818" width="6.109375" style="27" customWidth="1"/>
    <col min="2819" max="2819" width="7.5546875" style="27" bestFit="1" customWidth="1"/>
    <col min="2820" max="2820" width="6.109375" style="27" customWidth="1"/>
    <col min="2821" max="2821" width="7.5546875" style="27" bestFit="1" customWidth="1"/>
    <col min="2822" max="2822" width="6.109375" style="27" customWidth="1"/>
    <col min="2823" max="2823" width="7.5546875" style="27" bestFit="1" customWidth="1"/>
    <col min="2824" max="2824" width="6.109375" style="27" customWidth="1"/>
    <col min="2825" max="2825" width="7.5546875" style="27" bestFit="1" customWidth="1"/>
    <col min="2826" max="2826" width="6.109375" style="27" customWidth="1"/>
    <col min="2827" max="2827" width="7.5546875" style="27" bestFit="1" customWidth="1"/>
    <col min="2828" max="2828" width="6.109375" style="27" customWidth="1"/>
    <col min="2829" max="2829" width="7.5546875" style="27" bestFit="1" customWidth="1"/>
    <col min="2830" max="2830" width="6.109375" style="27" customWidth="1"/>
    <col min="2831" max="2831" width="7.5546875" style="27" bestFit="1" customWidth="1"/>
    <col min="2832" max="2832" width="6.109375" style="27" customWidth="1"/>
    <col min="2833" max="2833" width="7.5546875" style="27" bestFit="1" customWidth="1"/>
    <col min="2834" max="2834" width="6.109375" style="27" customWidth="1"/>
    <col min="2835" max="2835" width="7.5546875" style="27" bestFit="1" customWidth="1"/>
    <col min="2836" max="2836" width="6.109375" style="27" customWidth="1"/>
    <col min="2837" max="2837" width="7.5546875" style="27" bestFit="1" customWidth="1"/>
    <col min="2838" max="2838" width="6.109375" style="27" customWidth="1"/>
    <col min="2839" max="2839" width="7.5546875" style="27" bestFit="1" customWidth="1"/>
    <col min="2840" max="2840" width="6.109375" style="27" customWidth="1"/>
    <col min="2841" max="2841" width="7.5546875" style="27" bestFit="1" customWidth="1"/>
    <col min="2842" max="2842" width="6.109375" style="27" customWidth="1"/>
    <col min="2843" max="2843" width="7.5546875" style="27" bestFit="1" customWidth="1"/>
    <col min="2844" max="2844" width="6.109375" style="27" customWidth="1"/>
    <col min="2845" max="2845" width="7.5546875" style="27" bestFit="1" customWidth="1"/>
    <col min="2846" max="2846" width="3.21875" style="27" customWidth="1"/>
    <col min="2847" max="2847" width="10.44140625" style="27" customWidth="1"/>
    <col min="2848" max="3072" width="9" style="27"/>
    <col min="3073" max="3073" width="8.88671875" style="27" customWidth="1"/>
    <col min="3074" max="3074" width="6.109375" style="27" customWidth="1"/>
    <col min="3075" max="3075" width="7.5546875" style="27" bestFit="1" customWidth="1"/>
    <col min="3076" max="3076" width="6.109375" style="27" customWidth="1"/>
    <col min="3077" max="3077" width="7.5546875" style="27" bestFit="1" customWidth="1"/>
    <col min="3078" max="3078" width="6.109375" style="27" customWidth="1"/>
    <col min="3079" max="3079" width="7.5546875" style="27" bestFit="1" customWidth="1"/>
    <col min="3080" max="3080" width="6.109375" style="27" customWidth="1"/>
    <col min="3081" max="3081" width="7.5546875" style="27" bestFit="1" customWidth="1"/>
    <col min="3082" max="3082" width="6.109375" style="27" customWidth="1"/>
    <col min="3083" max="3083" width="7.5546875" style="27" bestFit="1" customWidth="1"/>
    <col min="3084" max="3084" width="6.109375" style="27" customWidth="1"/>
    <col min="3085" max="3085" width="7.5546875" style="27" bestFit="1" customWidth="1"/>
    <col min="3086" max="3086" width="6.109375" style="27" customWidth="1"/>
    <col min="3087" max="3087" width="7.5546875" style="27" bestFit="1" customWidth="1"/>
    <col min="3088" max="3088" width="6.109375" style="27" customWidth="1"/>
    <col min="3089" max="3089" width="7.5546875" style="27" bestFit="1" customWidth="1"/>
    <col min="3090" max="3090" width="6.109375" style="27" customWidth="1"/>
    <col min="3091" max="3091" width="7.5546875" style="27" bestFit="1" customWidth="1"/>
    <col min="3092" max="3092" width="6.109375" style="27" customWidth="1"/>
    <col min="3093" max="3093" width="7.5546875" style="27" bestFit="1" customWidth="1"/>
    <col min="3094" max="3094" width="6.109375" style="27" customWidth="1"/>
    <col min="3095" max="3095" width="7.5546875" style="27" bestFit="1" customWidth="1"/>
    <col min="3096" max="3096" width="6.109375" style="27" customWidth="1"/>
    <col min="3097" max="3097" width="7.5546875" style="27" bestFit="1" customWidth="1"/>
    <col min="3098" max="3098" width="6.109375" style="27" customWidth="1"/>
    <col min="3099" max="3099" width="7.5546875" style="27" bestFit="1" customWidth="1"/>
    <col min="3100" max="3100" width="6.109375" style="27" customWidth="1"/>
    <col min="3101" max="3101" width="7.5546875" style="27" bestFit="1" customWidth="1"/>
    <col min="3102" max="3102" width="3.21875" style="27" customWidth="1"/>
    <col min="3103" max="3103" width="10.44140625" style="27" customWidth="1"/>
    <col min="3104" max="3328" width="9" style="27"/>
    <col min="3329" max="3329" width="8.88671875" style="27" customWidth="1"/>
    <col min="3330" max="3330" width="6.109375" style="27" customWidth="1"/>
    <col min="3331" max="3331" width="7.5546875" style="27" bestFit="1" customWidth="1"/>
    <col min="3332" max="3332" width="6.109375" style="27" customWidth="1"/>
    <col min="3333" max="3333" width="7.5546875" style="27" bestFit="1" customWidth="1"/>
    <col min="3334" max="3334" width="6.109375" style="27" customWidth="1"/>
    <col min="3335" max="3335" width="7.5546875" style="27" bestFit="1" customWidth="1"/>
    <col min="3336" max="3336" width="6.109375" style="27" customWidth="1"/>
    <col min="3337" max="3337" width="7.5546875" style="27" bestFit="1" customWidth="1"/>
    <col min="3338" max="3338" width="6.109375" style="27" customWidth="1"/>
    <col min="3339" max="3339" width="7.5546875" style="27" bestFit="1" customWidth="1"/>
    <col min="3340" max="3340" width="6.109375" style="27" customWidth="1"/>
    <col min="3341" max="3341" width="7.5546875" style="27" bestFit="1" customWidth="1"/>
    <col min="3342" max="3342" width="6.109375" style="27" customWidth="1"/>
    <col min="3343" max="3343" width="7.5546875" style="27" bestFit="1" customWidth="1"/>
    <col min="3344" max="3344" width="6.109375" style="27" customWidth="1"/>
    <col min="3345" max="3345" width="7.5546875" style="27" bestFit="1" customWidth="1"/>
    <col min="3346" max="3346" width="6.109375" style="27" customWidth="1"/>
    <col min="3347" max="3347" width="7.5546875" style="27" bestFit="1" customWidth="1"/>
    <col min="3348" max="3348" width="6.109375" style="27" customWidth="1"/>
    <col min="3349" max="3349" width="7.5546875" style="27" bestFit="1" customWidth="1"/>
    <col min="3350" max="3350" width="6.109375" style="27" customWidth="1"/>
    <col min="3351" max="3351" width="7.5546875" style="27" bestFit="1" customWidth="1"/>
    <col min="3352" max="3352" width="6.109375" style="27" customWidth="1"/>
    <col min="3353" max="3353" width="7.5546875" style="27" bestFit="1" customWidth="1"/>
    <col min="3354" max="3354" width="6.109375" style="27" customWidth="1"/>
    <col min="3355" max="3355" width="7.5546875" style="27" bestFit="1" customWidth="1"/>
    <col min="3356" max="3356" width="6.109375" style="27" customWidth="1"/>
    <col min="3357" max="3357" width="7.5546875" style="27" bestFit="1" customWidth="1"/>
    <col min="3358" max="3358" width="3.21875" style="27" customWidth="1"/>
    <col min="3359" max="3359" width="10.44140625" style="27" customWidth="1"/>
    <col min="3360" max="3584" width="9" style="27"/>
    <col min="3585" max="3585" width="8.88671875" style="27" customWidth="1"/>
    <col min="3586" max="3586" width="6.109375" style="27" customWidth="1"/>
    <col min="3587" max="3587" width="7.5546875" style="27" bestFit="1" customWidth="1"/>
    <col min="3588" max="3588" width="6.109375" style="27" customWidth="1"/>
    <col min="3589" max="3589" width="7.5546875" style="27" bestFit="1" customWidth="1"/>
    <col min="3590" max="3590" width="6.109375" style="27" customWidth="1"/>
    <col min="3591" max="3591" width="7.5546875" style="27" bestFit="1" customWidth="1"/>
    <col min="3592" max="3592" width="6.109375" style="27" customWidth="1"/>
    <col min="3593" max="3593" width="7.5546875" style="27" bestFit="1" customWidth="1"/>
    <col min="3594" max="3594" width="6.109375" style="27" customWidth="1"/>
    <col min="3595" max="3595" width="7.5546875" style="27" bestFit="1" customWidth="1"/>
    <col min="3596" max="3596" width="6.109375" style="27" customWidth="1"/>
    <col min="3597" max="3597" width="7.5546875" style="27" bestFit="1" customWidth="1"/>
    <col min="3598" max="3598" width="6.109375" style="27" customWidth="1"/>
    <col min="3599" max="3599" width="7.5546875" style="27" bestFit="1" customWidth="1"/>
    <col min="3600" max="3600" width="6.109375" style="27" customWidth="1"/>
    <col min="3601" max="3601" width="7.5546875" style="27" bestFit="1" customWidth="1"/>
    <col min="3602" max="3602" width="6.109375" style="27" customWidth="1"/>
    <col min="3603" max="3603" width="7.5546875" style="27" bestFit="1" customWidth="1"/>
    <col min="3604" max="3604" width="6.109375" style="27" customWidth="1"/>
    <col min="3605" max="3605" width="7.5546875" style="27" bestFit="1" customWidth="1"/>
    <col min="3606" max="3606" width="6.109375" style="27" customWidth="1"/>
    <col min="3607" max="3607" width="7.5546875" style="27" bestFit="1" customWidth="1"/>
    <col min="3608" max="3608" width="6.109375" style="27" customWidth="1"/>
    <col min="3609" max="3609" width="7.5546875" style="27" bestFit="1" customWidth="1"/>
    <col min="3610" max="3610" width="6.109375" style="27" customWidth="1"/>
    <col min="3611" max="3611" width="7.5546875" style="27" bestFit="1" customWidth="1"/>
    <col min="3612" max="3612" width="6.109375" style="27" customWidth="1"/>
    <col min="3613" max="3613" width="7.5546875" style="27" bestFit="1" customWidth="1"/>
    <col min="3614" max="3614" width="3.21875" style="27" customWidth="1"/>
    <col min="3615" max="3615" width="10.44140625" style="27" customWidth="1"/>
    <col min="3616" max="3840" width="9" style="27"/>
    <col min="3841" max="3841" width="8.88671875" style="27" customWidth="1"/>
    <col min="3842" max="3842" width="6.109375" style="27" customWidth="1"/>
    <col min="3843" max="3843" width="7.5546875" style="27" bestFit="1" customWidth="1"/>
    <col min="3844" max="3844" width="6.109375" style="27" customWidth="1"/>
    <col min="3845" max="3845" width="7.5546875" style="27" bestFit="1" customWidth="1"/>
    <col min="3846" max="3846" width="6.109375" style="27" customWidth="1"/>
    <col min="3847" max="3847" width="7.5546875" style="27" bestFit="1" customWidth="1"/>
    <col min="3848" max="3848" width="6.109375" style="27" customWidth="1"/>
    <col min="3849" max="3849" width="7.5546875" style="27" bestFit="1" customWidth="1"/>
    <col min="3850" max="3850" width="6.109375" style="27" customWidth="1"/>
    <col min="3851" max="3851" width="7.5546875" style="27" bestFit="1" customWidth="1"/>
    <col min="3852" max="3852" width="6.109375" style="27" customWidth="1"/>
    <col min="3853" max="3853" width="7.5546875" style="27" bestFit="1" customWidth="1"/>
    <col min="3854" max="3854" width="6.109375" style="27" customWidth="1"/>
    <col min="3855" max="3855" width="7.5546875" style="27" bestFit="1" customWidth="1"/>
    <col min="3856" max="3856" width="6.109375" style="27" customWidth="1"/>
    <col min="3857" max="3857" width="7.5546875" style="27" bestFit="1" customWidth="1"/>
    <col min="3858" max="3858" width="6.109375" style="27" customWidth="1"/>
    <col min="3859" max="3859" width="7.5546875" style="27" bestFit="1" customWidth="1"/>
    <col min="3860" max="3860" width="6.109375" style="27" customWidth="1"/>
    <col min="3861" max="3861" width="7.5546875" style="27" bestFit="1" customWidth="1"/>
    <col min="3862" max="3862" width="6.109375" style="27" customWidth="1"/>
    <col min="3863" max="3863" width="7.5546875" style="27" bestFit="1" customWidth="1"/>
    <col min="3864" max="3864" width="6.109375" style="27" customWidth="1"/>
    <col min="3865" max="3865" width="7.5546875" style="27" bestFit="1" customWidth="1"/>
    <col min="3866" max="3866" width="6.109375" style="27" customWidth="1"/>
    <col min="3867" max="3867" width="7.5546875" style="27" bestFit="1" customWidth="1"/>
    <col min="3868" max="3868" width="6.109375" style="27" customWidth="1"/>
    <col min="3869" max="3869" width="7.5546875" style="27" bestFit="1" customWidth="1"/>
    <col min="3870" max="3870" width="3.21875" style="27" customWidth="1"/>
    <col min="3871" max="3871" width="10.44140625" style="27" customWidth="1"/>
    <col min="3872" max="4096" width="9" style="27"/>
    <col min="4097" max="4097" width="8.88671875" style="27" customWidth="1"/>
    <col min="4098" max="4098" width="6.109375" style="27" customWidth="1"/>
    <col min="4099" max="4099" width="7.5546875" style="27" bestFit="1" customWidth="1"/>
    <col min="4100" max="4100" width="6.109375" style="27" customWidth="1"/>
    <col min="4101" max="4101" width="7.5546875" style="27" bestFit="1" customWidth="1"/>
    <col min="4102" max="4102" width="6.109375" style="27" customWidth="1"/>
    <col min="4103" max="4103" width="7.5546875" style="27" bestFit="1" customWidth="1"/>
    <col min="4104" max="4104" width="6.109375" style="27" customWidth="1"/>
    <col min="4105" max="4105" width="7.5546875" style="27" bestFit="1" customWidth="1"/>
    <col min="4106" max="4106" width="6.109375" style="27" customWidth="1"/>
    <col min="4107" max="4107" width="7.5546875" style="27" bestFit="1" customWidth="1"/>
    <col min="4108" max="4108" width="6.109375" style="27" customWidth="1"/>
    <col min="4109" max="4109" width="7.5546875" style="27" bestFit="1" customWidth="1"/>
    <col min="4110" max="4110" width="6.109375" style="27" customWidth="1"/>
    <col min="4111" max="4111" width="7.5546875" style="27" bestFit="1" customWidth="1"/>
    <col min="4112" max="4112" width="6.109375" style="27" customWidth="1"/>
    <col min="4113" max="4113" width="7.5546875" style="27" bestFit="1" customWidth="1"/>
    <col min="4114" max="4114" width="6.109375" style="27" customWidth="1"/>
    <col min="4115" max="4115" width="7.5546875" style="27" bestFit="1" customWidth="1"/>
    <col min="4116" max="4116" width="6.109375" style="27" customWidth="1"/>
    <col min="4117" max="4117" width="7.5546875" style="27" bestFit="1" customWidth="1"/>
    <col min="4118" max="4118" width="6.109375" style="27" customWidth="1"/>
    <col min="4119" max="4119" width="7.5546875" style="27" bestFit="1" customWidth="1"/>
    <col min="4120" max="4120" width="6.109375" style="27" customWidth="1"/>
    <col min="4121" max="4121" width="7.5546875" style="27" bestFit="1" customWidth="1"/>
    <col min="4122" max="4122" width="6.109375" style="27" customWidth="1"/>
    <col min="4123" max="4123" width="7.5546875" style="27" bestFit="1" customWidth="1"/>
    <col min="4124" max="4124" width="6.109375" style="27" customWidth="1"/>
    <col min="4125" max="4125" width="7.5546875" style="27" bestFit="1" customWidth="1"/>
    <col min="4126" max="4126" width="3.21875" style="27" customWidth="1"/>
    <col min="4127" max="4127" width="10.44140625" style="27" customWidth="1"/>
    <col min="4128" max="4352" width="9" style="27"/>
    <col min="4353" max="4353" width="8.88671875" style="27" customWidth="1"/>
    <col min="4354" max="4354" width="6.109375" style="27" customWidth="1"/>
    <col min="4355" max="4355" width="7.5546875" style="27" bestFit="1" customWidth="1"/>
    <col min="4356" max="4356" width="6.109375" style="27" customWidth="1"/>
    <col min="4357" max="4357" width="7.5546875" style="27" bestFit="1" customWidth="1"/>
    <col min="4358" max="4358" width="6.109375" style="27" customWidth="1"/>
    <col min="4359" max="4359" width="7.5546875" style="27" bestFit="1" customWidth="1"/>
    <col min="4360" max="4360" width="6.109375" style="27" customWidth="1"/>
    <col min="4361" max="4361" width="7.5546875" style="27" bestFit="1" customWidth="1"/>
    <col min="4362" max="4362" width="6.109375" style="27" customWidth="1"/>
    <col min="4363" max="4363" width="7.5546875" style="27" bestFit="1" customWidth="1"/>
    <col min="4364" max="4364" width="6.109375" style="27" customWidth="1"/>
    <col min="4365" max="4365" width="7.5546875" style="27" bestFit="1" customWidth="1"/>
    <col min="4366" max="4366" width="6.109375" style="27" customWidth="1"/>
    <col min="4367" max="4367" width="7.5546875" style="27" bestFit="1" customWidth="1"/>
    <col min="4368" max="4368" width="6.109375" style="27" customWidth="1"/>
    <col min="4369" max="4369" width="7.5546875" style="27" bestFit="1" customWidth="1"/>
    <col min="4370" max="4370" width="6.109375" style="27" customWidth="1"/>
    <col min="4371" max="4371" width="7.5546875" style="27" bestFit="1" customWidth="1"/>
    <col min="4372" max="4372" width="6.109375" style="27" customWidth="1"/>
    <col min="4373" max="4373" width="7.5546875" style="27" bestFit="1" customWidth="1"/>
    <col min="4374" max="4374" width="6.109375" style="27" customWidth="1"/>
    <col min="4375" max="4375" width="7.5546875" style="27" bestFit="1" customWidth="1"/>
    <col min="4376" max="4376" width="6.109375" style="27" customWidth="1"/>
    <col min="4377" max="4377" width="7.5546875" style="27" bestFit="1" customWidth="1"/>
    <col min="4378" max="4378" width="6.109375" style="27" customWidth="1"/>
    <col min="4379" max="4379" width="7.5546875" style="27" bestFit="1" customWidth="1"/>
    <col min="4380" max="4380" width="6.109375" style="27" customWidth="1"/>
    <col min="4381" max="4381" width="7.5546875" style="27" bestFit="1" customWidth="1"/>
    <col min="4382" max="4382" width="3.21875" style="27" customWidth="1"/>
    <col min="4383" max="4383" width="10.44140625" style="27" customWidth="1"/>
    <col min="4384" max="4608" width="9" style="27"/>
    <col min="4609" max="4609" width="8.88671875" style="27" customWidth="1"/>
    <col min="4610" max="4610" width="6.109375" style="27" customWidth="1"/>
    <col min="4611" max="4611" width="7.5546875" style="27" bestFit="1" customWidth="1"/>
    <col min="4612" max="4612" width="6.109375" style="27" customWidth="1"/>
    <col min="4613" max="4613" width="7.5546875" style="27" bestFit="1" customWidth="1"/>
    <col min="4614" max="4614" width="6.109375" style="27" customWidth="1"/>
    <col min="4615" max="4615" width="7.5546875" style="27" bestFit="1" customWidth="1"/>
    <col min="4616" max="4616" width="6.109375" style="27" customWidth="1"/>
    <col min="4617" max="4617" width="7.5546875" style="27" bestFit="1" customWidth="1"/>
    <col min="4618" max="4618" width="6.109375" style="27" customWidth="1"/>
    <col min="4619" max="4619" width="7.5546875" style="27" bestFit="1" customWidth="1"/>
    <col min="4620" max="4620" width="6.109375" style="27" customWidth="1"/>
    <col min="4621" max="4621" width="7.5546875" style="27" bestFit="1" customWidth="1"/>
    <col min="4622" max="4622" width="6.109375" style="27" customWidth="1"/>
    <col min="4623" max="4623" width="7.5546875" style="27" bestFit="1" customWidth="1"/>
    <col min="4624" max="4624" width="6.109375" style="27" customWidth="1"/>
    <col min="4625" max="4625" width="7.5546875" style="27" bestFit="1" customWidth="1"/>
    <col min="4626" max="4626" width="6.109375" style="27" customWidth="1"/>
    <col min="4627" max="4627" width="7.5546875" style="27" bestFit="1" customWidth="1"/>
    <col min="4628" max="4628" width="6.109375" style="27" customWidth="1"/>
    <col min="4629" max="4629" width="7.5546875" style="27" bestFit="1" customWidth="1"/>
    <col min="4630" max="4630" width="6.109375" style="27" customWidth="1"/>
    <col min="4631" max="4631" width="7.5546875" style="27" bestFit="1" customWidth="1"/>
    <col min="4632" max="4632" width="6.109375" style="27" customWidth="1"/>
    <col min="4633" max="4633" width="7.5546875" style="27" bestFit="1" customWidth="1"/>
    <col min="4634" max="4634" width="6.109375" style="27" customWidth="1"/>
    <col min="4635" max="4635" width="7.5546875" style="27" bestFit="1" customWidth="1"/>
    <col min="4636" max="4636" width="6.109375" style="27" customWidth="1"/>
    <col min="4637" max="4637" width="7.5546875" style="27" bestFit="1" customWidth="1"/>
    <col min="4638" max="4638" width="3.21875" style="27" customWidth="1"/>
    <col min="4639" max="4639" width="10.44140625" style="27" customWidth="1"/>
    <col min="4640" max="4864" width="9" style="27"/>
    <col min="4865" max="4865" width="8.88671875" style="27" customWidth="1"/>
    <col min="4866" max="4866" width="6.109375" style="27" customWidth="1"/>
    <col min="4867" max="4867" width="7.5546875" style="27" bestFit="1" customWidth="1"/>
    <col min="4868" max="4868" width="6.109375" style="27" customWidth="1"/>
    <col min="4869" max="4869" width="7.5546875" style="27" bestFit="1" customWidth="1"/>
    <col min="4870" max="4870" width="6.109375" style="27" customWidth="1"/>
    <col min="4871" max="4871" width="7.5546875" style="27" bestFit="1" customWidth="1"/>
    <col min="4872" max="4872" width="6.109375" style="27" customWidth="1"/>
    <col min="4873" max="4873" width="7.5546875" style="27" bestFit="1" customWidth="1"/>
    <col min="4874" max="4874" width="6.109375" style="27" customWidth="1"/>
    <col min="4875" max="4875" width="7.5546875" style="27" bestFit="1" customWidth="1"/>
    <col min="4876" max="4876" width="6.109375" style="27" customWidth="1"/>
    <col min="4877" max="4877" width="7.5546875" style="27" bestFit="1" customWidth="1"/>
    <col min="4878" max="4878" width="6.109375" style="27" customWidth="1"/>
    <col min="4879" max="4879" width="7.5546875" style="27" bestFit="1" customWidth="1"/>
    <col min="4880" max="4880" width="6.109375" style="27" customWidth="1"/>
    <col min="4881" max="4881" width="7.5546875" style="27" bestFit="1" customWidth="1"/>
    <col min="4882" max="4882" width="6.109375" style="27" customWidth="1"/>
    <col min="4883" max="4883" width="7.5546875" style="27" bestFit="1" customWidth="1"/>
    <col min="4884" max="4884" width="6.109375" style="27" customWidth="1"/>
    <col min="4885" max="4885" width="7.5546875" style="27" bestFit="1" customWidth="1"/>
    <col min="4886" max="4886" width="6.109375" style="27" customWidth="1"/>
    <col min="4887" max="4887" width="7.5546875" style="27" bestFit="1" customWidth="1"/>
    <col min="4888" max="4888" width="6.109375" style="27" customWidth="1"/>
    <col min="4889" max="4889" width="7.5546875" style="27" bestFit="1" customWidth="1"/>
    <col min="4890" max="4890" width="6.109375" style="27" customWidth="1"/>
    <col min="4891" max="4891" width="7.5546875" style="27" bestFit="1" customWidth="1"/>
    <col min="4892" max="4892" width="6.109375" style="27" customWidth="1"/>
    <col min="4893" max="4893" width="7.5546875" style="27" bestFit="1" customWidth="1"/>
    <col min="4894" max="4894" width="3.21875" style="27" customWidth="1"/>
    <col min="4895" max="4895" width="10.44140625" style="27" customWidth="1"/>
    <col min="4896" max="5120" width="9" style="27"/>
    <col min="5121" max="5121" width="8.88671875" style="27" customWidth="1"/>
    <col min="5122" max="5122" width="6.109375" style="27" customWidth="1"/>
    <col min="5123" max="5123" width="7.5546875" style="27" bestFit="1" customWidth="1"/>
    <col min="5124" max="5124" width="6.109375" style="27" customWidth="1"/>
    <col min="5125" max="5125" width="7.5546875" style="27" bestFit="1" customWidth="1"/>
    <col min="5126" max="5126" width="6.109375" style="27" customWidth="1"/>
    <col min="5127" max="5127" width="7.5546875" style="27" bestFit="1" customWidth="1"/>
    <col min="5128" max="5128" width="6.109375" style="27" customWidth="1"/>
    <col min="5129" max="5129" width="7.5546875" style="27" bestFit="1" customWidth="1"/>
    <col min="5130" max="5130" width="6.109375" style="27" customWidth="1"/>
    <col min="5131" max="5131" width="7.5546875" style="27" bestFit="1" customWidth="1"/>
    <col min="5132" max="5132" width="6.109375" style="27" customWidth="1"/>
    <col min="5133" max="5133" width="7.5546875" style="27" bestFit="1" customWidth="1"/>
    <col min="5134" max="5134" width="6.109375" style="27" customWidth="1"/>
    <col min="5135" max="5135" width="7.5546875" style="27" bestFit="1" customWidth="1"/>
    <col min="5136" max="5136" width="6.109375" style="27" customWidth="1"/>
    <col min="5137" max="5137" width="7.5546875" style="27" bestFit="1" customWidth="1"/>
    <col min="5138" max="5138" width="6.109375" style="27" customWidth="1"/>
    <col min="5139" max="5139" width="7.5546875" style="27" bestFit="1" customWidth="1"/>
    <col min="5140" max="5140" width="6.109375" style="27" customWidth="1"/>
    <col min="5141" max="5141" width="7.5546875" style="27" bestFit="1" customWidth="1"/>
    <col min="5142" max="5142" width="6.109375" style="27" customWidth="1"/>
    <col min="5143" max="5143" width="7.5546875" style="27" bestFit="1" customWidth="1"/>
    <col min="5144" max="5144" width="6.109375" style="27" customWidth="1"/>
    <col min="5145" max="5145" width="7.5546875" style="27" bestFit="1" customWidth="1"/>
    <col min="5146" max="5146" width="6.109375" style="27" customWidth="1"/>
    <col min="5147" max="5147" width="7.5546875" style="27" bestFit="1" customWidth="1"/>
    <col min="5148" max="5148" width="6.109375" style="27" customWidth="1"/>
    <col min="5149" max="5149" width="7.5546875" style="27" bestFit="1" customWidth="1"/>
    <col min="5150" max="5150" width="3.21875" style="27" customWidth="1"/>
    <col min="5151" max="5151" width="10.44140625" style="27" customWidth="1"/>
    <col min="5152" max="5376" width="9" style="27"/>
    <col min="5377" max="5377" width="8.88671875" style="27" customWidth="1"/>
    <col min="5378" max="5378" width="6.109375" style="27" customWidth="1"/>
    <col min="5379" max="5379" width="7.5546875" style="27" bestFit="1" customWidth="1"/>
    <col min="5380" max="5380" width="6.109375" style="27" customWidth="1"/>
    <col min="5381" max="5381" width="7.5546875" style="27" bestFit="1" customWidth="1"/>
    <col min="5382" max="5382" width="6.109375" style="27" customWidth="1"/>
    <col min="5383" max="5383" width="7.5546875" style="27" bestFit="1" customWidth="1"/>
    <col min="5384" max="5384" width="6.109375" style="27" customWidth="1"/>
    <col min="5385" max="5385" width="7.5546875" style="27" bestFit="1" customWidth="1"/>
    <col min="5386" max="5386" width="6.109375" style="27" customWidth="1"/>
    <col min="5387" max="5387" width="7.5546875" style="27" bestFit="1" customWidth="1"/>
    <col min="5388" max="5388" width="6.109375" style="27" customWidth="1"/>
    <col min="5389" max="5389" width="7.5546875" style="27" bestFit="1" customWidth="1"/>
    <col min="5390" max="5390" width="6.109375" style="27" customWidth="1"/>
    <col min="5391" max="5391" width="7.5546875" style="27" bestFit="1" customWidth="1"/>
    <col min="5392" max="5392" width="6.109375" style="27" customWidth="1"/>
    <col min="5393" max="5393" width="7.5546875" style="27" bestFit="1" customWidth="1"/>
    <col min="5394" max="5394" width="6.109375" style="27" customWidth="1"/>
    <col min="5395" max="5395" width="7.5546875" style="27" bestFit="1" customWidth="1"/>
    <col min="5396" max="5396" width="6.109375" style="27" customWidth="1"/>
    <col min="5397" max="5397" width="7.5546875" style="27" bestFit="1" customWidth="1"/>
    <col min="5398" max="5398" width="6.109375" style="27" customWidth="1"/>
    <col min="5399" max="5399" width="7.5546875" style="27" bestFit="1" customWidth="1"/>
    <col min="5400" max="5400" width="6.109375" style="27" customWidth="1"/>
    <col min="5401" max="5401" width="7.5546875" style="27" bestFit="1" customWidth="1"/>
    <col min="5402" max="5402" width="6.109375" style="27" customWidth="1"/>
    <col min="5403" max="5403" width="7.5546875" style="27" bestFit="1" customWidth="1"/>
    <col min="5404" max="5404" width="6.109375" style="27" customWidth="1"/>
    <col min="5405" max="5405" width="7.5546875" style="27" bestFit="1" customWidth="1"/>
    <col min="5406" max="5406" width="3.21875" style="27" customWidth="1"/>
    <col min="5407" max="5407" width="10.44140625" style="27" customWidth="1"/>
    <col min="5408" max="5632" width="9" style="27"/>
    <col min="5633" max="5633" width="8.88671875" style="27" customWidth="1"/>
    <col min="5634" max="5634" width="6.109375" style="27" customWidth="1"/>
    <col min="5635" max="5635" width="7.5546875" style="27" bestFit="1" customWidth="1"/>
    <col min="5636" max="5636" width="6.109375" style="27" customWidth="1"/>
    <col min="5637" max="5637" width="7.5546875" style="27" bestFit="1" customWidth="1"/>
    <col min="5638" max="5638" width="6.109375" style="27" customWidth="1"/>
    <col min="5639" max="5639" width="7.5546875" style="27" bestFit="1" customWidth="1"/>
    <col min="5640" max="5640" width="6.109375" style="27" customWidth="1"/>
    <col min="5641" max="5641" width="7.5546875" style="27" bestFit="1" customWidth="1"/>
    <col min="5642" max="5642" width="6.109375" style="27" customWidth="1"/>
    <col min="5643" max="5643" width="7.5546875" style="27" bestFit="1" customWidth="1"/>
    <col min="5644" max="5644" width="6.109375" style="27" customWidth="1"/>
    <col min="5645" max="5645" width="7.5546875" style="27" bestFit="1" customWidth="1"/>
    <col min="5646" max="5646" width="6.109375" style="27" customWidth="1"/>
    <col min="5647" max="5647" width="7.5546875" style="27" bestFit="1" customWidth="1"/>
    <col min="5648" max="5648" width="6.109375" style="27" customWidth="1"/>
    <col min="5649" max="5649" width="7.5546875" style="27" bestFit="1" customWidth="1"/>
    <col min="5650" max="5650" width="6.109375" style="27" customWidth="1"/>
    <col min="5651" max="5651" width="7.5546875" style="27" bestFit="1" customWidth="1"/>
    <col min="5652" max="5652" width="6.109375" style="27" customWidth="1"/>
    <col min="5653" max="5653" width="7.5546875" style="27" bestFit="1" customWidth="1"/>
    <col min="5654" max="5654" width="6.109375" style="27" customWidth="1"/>
    <col min="5655" max="5655" width="7.5546875" style="27" bestFit="1" customWidth="1"/>
    <col min="5656" max="5656" width="6.109375" style="27" customWidth="1"/>
    <col min="5657" max="5657" width="7.5546875" style="27" bestFit="1" customWidth="1"/>
    <col min="5658" max="5658" width="6.109375" style="27" customWidth="1"/>
    <col min="5659" max="5659" width="7.5546875" style="27" bestFit="1" customWidth="1"/>
    <col min="5660" max="5660" width="6.109375" style="27" customWidth="1"/>
    <col min="5661" max="5661" width="7.5546875" style="27" bestFit="1" customWidth="1"/>
    <col min="5662" max="5662" width="3.21875" style="27" customWidth="1"/>
    <col min="5663" max="5663" width="10.44140625" style="27" customWidth="1"/>
    <col min="5664" max="5888" width="9" style="27"/>
    <col min="5889" max="5889" width="8.88671875" style="27" customWidth="1"/>
    <col min="5890" max="5890" width="6.109375" style="27" customWidth="1"/>
    <col min="5891" max="5891" width="7.5546875" style="27" bestFit="1" customWidth="1"/>
    <col min="5892" max="5892" width="6.109375" style="27" customWidth="1"/>
    <col min="5893" max="5893" width="7.5546875" style="27" bestFit="1" customWidth="1"/>
    <col min="5894" max="5894" width="6.109375" style="27" customWidth="1"/>
    <col min="5895" max="5895" width="7.5546875" style="27" bestFit="1" customWidth="1"/>
    <col min="5896" max="5896" width="6.109375" style="27" customWidth="1"/>
    <col min="5897" max="5897" width="7.5546875" style="27" bestFit="1" customWidth="1"/>
    <col min="5898" max="5898" width="6.109375" style="27" customWidth="1"/>
    <col min="5899" max="5899" width="7.5546875" style="27" bestFit="1" customWidth="1"/>
    <col min="5900" max="5900" width="6.109375" style="27" customWidth="1"/>
    <col min="5901" max="5901" width="7.5546875" style="27" bestFit="1" customWidth="1"/>
    <col min="5902" max="5902" width="6.109375" style="27" customWidth="1"/>
    <col min="5903" max="5903" width="7.5546875" style="27" bestFit="1" customWidth="1"/>
    <col min="5904" max="5904" width="6.109375" style="27" customWidth="1"/>
    <col min="5905" max="5905" width="7.5546875" style="27" bestFit="1" customWidth="1"/>
    <col min="5906" max="5906" width="6.109375" style="27" customWidth="1"/>
    <col min="5907" max="5907" width="7.5546875" style="27" bestFit="1" customWidth="1"/>
    <col min="5908" max="5908" width="6.109375" style="27" customWidth="1"/>
    <col min="5909" max="5909" width="7.5546875" style="27" bestFit="1" customWidth="1"/>
    <col min="5910" max="5910" width="6.109375" style="27" customWidth="1"/>
    <col min="5911" max="5911" width="7.5546875" style="27" bestFit="1" customWidth="1"/>
    <col min="5912" max="5912" width="6.109375" style="27" customWidth="1"/>
    <col min="5913" max="5913" width="7.5546875" style="27" bestFit="1" customWidth="1"/>
    <col min="5914" max="5914" width="6.109375" style="27" customWidth="1"/>
    <col min="5915" max="5915" width="7.5546875" style="27" bestFit="1" customWidth="1"/>
    <col min="5916" max="5916" width="6.109375" style="27" customWidth="1"/>
    <col min="5917" max="5917" width="7.5546875" style="27" bestFit="1" customWidth="1"/>
    <col min="5918" max="5918" width="3.21875" style="27" customWidth="1"/>
    <col min="5919" max="5919" width="10.44140625" style="27" customWidth="1"/>
    <col min="5920" max="6144" width="9" style="27"/>
    <col min="6145" max="6145" width="8.88671875" style="27" customWidth="1"/>
    <col min="6146" max="6146" width="6.109375" style="27" customWidth="1"/>
    <col min="6147" max="6147" width="7.5546875" style="27" bestFit="1" customWidth="1"/>
    <col min="6148" max="6148" width="6.109375" style="27" customWidth="1"/>
    <col min="6149" max="6149" width="7.5546875" style="27" bestFit="1" customWidth="1"/>
    <col min="6150" max="6150" width="6.109375" style="27" customWidth="1"/>
    <col min="6151" max="6151" width="7.5546875" style="27" bestFit="1" customWidth="1"/>
    <col min="6152" max="6152" width="6.109375" style="27" customWidth="1"/>
    <col min="6153" max="6153" width="7.5546875" style="27" bestFit="1" customWidth="1"/>
    <col min="6154" max="6154" width="6.109375" style="27" customWidth="1"/>
    <col min="6155" max="6155" width="7.5546875" style="27" bestFit="1" customWidth="1"/>
    <col min="6156" max="6156" width="6.109375" style="27" customWidth="1"/>
    <col min="6157" max="6157" width="7.5546875" style="27" bestFit="1" customWidth="1"/>
    <col min="6158" max="6158" width="6.109375" style="27" customWidth="1"/>
    <col min="6159" max="6159" width="7.5546875" style="27" bestFit="1" customWidth="1"/>
    <col min="6160" max="6160" width="6.109375" style="27" customWidth="1"/>
    <col min="6161" max="6161" width="7.5546875" style="27" bestFit="1" customWidth="1"/>
    <col min="6162" max="6162" width="6.109375" style="27" customWidth="1"/>
    <col min="6163" max="6163" width="7.5546875" style="27" bestFit="1" customWidth="1"/>
    <col min="6164" max="6164" width="6.109375" style="27" customWidth="1"/>
    <col min="6165" max="6165" width="7.5546875" style="27" bestFit="1" customWidth="1"/>
    <col min="6166" max="6166" width="6.109375" style="27" customWidth="1"/>
    <col min="6167" max="6167" width="7.5546875" style="27" bestFit="1" customWidth="1"/>
    <col min="6168" max="6168" width="6.109375" style="27" customWidth="1"/>
    <col min="6169" max="6169" width="7.5546875" style="27" bestFit="1" customWidth="1"/>
    <col min="6170" max="6170" width="6.109375" style="27" customWidth="1"/>
    <col min="6171" max="6171" width="7.5546875" style="27" bestFit="1" customWidth="1"/>
    <col min="6172" max="6172" width="6.109375" style="27" customWidth="1"/>
    <col min="6173" max="6173" width="7.5546875" style="27" bestFit="1" customWidth="1"/>
    <col min="6174" max="6174" width="3.21875" style="27" customWidth="1"/>
    <col min="6175" max="6175" width="10.44140625" style="27" customWidth="1"/>
    <col min="6176" max="6400" width="9" style="27"/>
    <col min="6401" max="6401" width="8.88671875" style="27" customWidth="1"/>
    <col min="6402" max="6402" width="6.109375" style="27" customWidth="1"/>
    <col min="6403" max="6403" width="7.5546875" style="27" bestFit="1" customWidth="1"/>
    <col min="6404" max="6404" width="6.109375" style="27" customWidth="1"/>
    <col min="6405" max="6405" width="7.5546875" style="27" bestFit="1" customWidth="1"/>
    <col min="6406" max="6406" width="6.109375" style="27" customWidth="1"/>
    <col min="6407" max="6407" width="7.5546875" style="27" bestFit="1" customWidth="1"/>
    <col min="6408" max="6408" width="6.109375" style="27" customWidth="1"/>
    <col min="6409" max="6409" width="7.5546875" style="27" bestFit="1" customWidth="1"/>
    <col min="6410" max="6410" width="6.109375" style="27" customWidth="1"/>
    <col min="6411" max="6411" width="7.5546875" style="27" bestFit="1" customWidth="1"/>
    <col min="6412" max="6412" width="6.109375" style="27" customWidth="1"/>
    <col min="6413" max="6413" width="7.5546875" style="27" bestFit="1" customWidth="1"/>
    <col min="6414" max="6414" width="6.109375" style="27" customWidth="1"/>
    <col min="6415" max="6415" width="7.5546875" style="27" bestFit="1" customWidth="1"/>
    <col min="6416" max="6416" width="6.109375" style="27" customWidth="1"/>
    <col min="6417" max="6417" width="7.5546875" style="27" bestFit="1" customWidth="1"/>
    <col min="6418" max="6418" width="6.109375" style="27" customWidth="1"/>
    <col min="6419" max="6419" width="7.5546875" style="27" bestFit="1" customWidth="1"/>
    <col min="6420" max="6420" width="6.109375" style="27" customWidth="1"/>
    <col min="6421" max="6421" width="7.5546875" style="27" bestFit="1" customWidth="1"/>
    <col min="6422" max="6422" width="6.109375" style="27" customWidth="1"/>
    <col min="6423" max="6423" width="7.5546875" style="27" bestFit="1" customWidth="1"/>
    <col min="6424" max="6424" width="6.109375" style="27" customWidth="1"/>
    <col min="6425" max="6425" width="7.5546875" style="27" bestFit="1" customWidth="1"/>
    <col min="6426" max="6426" width="6.109375" style="27" customWidth="1"/>
    <col min="6427" max="6427" width="7.5546875" style="27" bestFit="1" customWidth="1"/>
    <col min="6428" max="6428" width="6.109375" style="27" customWidth="1"/>
    <col min="6429" max="6429" width="7.5546875" style="27" bestFit="1" customWidth="1"/>
    <col min="6430" max="6430" width="3.21875" style="27" customWidth="1"/>
    <col min="6431" max="6431" width="10.44140625" style="27" customWidth="1"/>
    <col min="6432" max="6656" width="9" style="27"/>
    <col min="6657" max="6657" width="8.88671875" style="27" customWidth="1"/>
    <col min="6658" max="6658" width="6.109375" style="27" customWidth="1"/>
    <col min="6659" max="6659" width="7.5546875" style="27" bestFit="1" customWidth="1"/>
    <col min="6660" max="6660" width="6.109375" style="27" customWidth="1"/>
    <col min="6661" max="6661" width="7.5546875" style="27" bestFit="1" customWidth="1"/>
    <col min="6662" max="6662" width="6.109375" style="27" customWidth="1"/>
    <col min="6663" max="6663" width="7.5546875" style="27" bestFit="1" customWidth="1"/>
    <col min="6664" max="6664" width="6.109375" style="27" customWidth="1"/>
    <col min="6665" max="6665" width="7.5546875" style="27" bestFit="1" customWidth="1"/>
    <col min="6666" max="6666" width="6.109375" style="27" customWidth="1"/>
    <col min="6667" max="6667" width="7.5546875" style="27" bestFit="1" customWidth="1"/>
    <col min="6668" max="6668" width="6.109375" style="27" customWidth="1"/>
    <col min="6669" max="6669" width="7.5546875" style="27" bestFit="1" customWidth="1"/>
    <col min="6670" max="6670" width="6.109375" style="27" customWidth="1"/>
    <col min="6671" max="6671" width="7.5546875" style="27" bestFit="1" customWidth="1"/>
    <col min="6672" max="6672" width="6.109375" style="27" customWidth="1"/>
    <col min="6673" max="6673" width="7.5546875" style="27" bestFit="1" customWidth="1"/>
    <col min="6674" max="6674" width="6.109375" style="27" customWidth="1"/>
    <col min="6675" max="6675" width="7.5546875" style="27" bestFit="1" customWidth="1"/>
    <col min="6676" max="6676" width="6.109375" style="27" customWidth="1"/>
    <col min="6677" max="6677" width="7.5546875" style="27" bestFit="1" customWidth="1"/>
    <col min="6678" max="6678" width="6.109375" style="27" customWidth="1"/>
    <col min="6679" max="6679" width="7.5546875" style="27" bestFit="1" customWidth="1"/>
    <col min="6680" max="6680" width="6.109375" style="27" customWidth="1"/>
    <col min="6681" max="6681" width="7.5546875" style="27" bestFit="1" customWidth="1"/>
    <col min="6682" max="6682" width="6.109375" style="27" customWidth="1"/>
    <col min="6683" max="6683" width="7.5546875" style="27" bestFit="1" customWidth="1"/>
    <col min="6684" max="6684" width="6.109375" style="27" customWidth="1"/>
    <col min="6685" max="6685" width="7.5546875" style="27" bestFit="1" customWidth="1"/>
    <col min="6686" max="6686" width="3.21875" style="27" customWidth="1"/>
    <col min="6687" max="6687" width="10.44140625" style="27" customWidth="1"/>
    <col min="6688" max="6912" width="9" style="27"/>
    <col min="6913" max="6913" width="8.88671875" style="27" customWidth="1"/>
    <col min="6914" max="6914" width="6.109375" style="27" customWidth="1"/>
    <col min="6915" max="6915" width="7.5546875" style="27" bestFit="1" customWidth="1"/>
    <col min="6916" max="6916" width="6.109375" style="27" customWidth="1"/>
    <col min="6917" max="6917" width="7.5546875" style="27" bestFit="1" customWidth="1"/>
    <col min="6918" max="6918" width="6.109375" style="27" customWidth="1"/>
    <col min="6919" max="6919" width="7.5546875" style="27" bestFit="1" customWidth="1"/>
    <col min="6920" max="6920" width="6.109375" style="27" customWidth="1"/>
    <col min="6921" max="6921" width="7.5546875" style="27" bestFit="1" customWidth="1"/>
    <col min="6922" max="6922" width="6.109375" style="27" customWidth="1"/>
    <col min="6923" max="6923" width="7.5546875" style="27" bestFit="1" customWidth="1"/>
    <col min="6924" max="6924" width="6.109375" style="27" customWidth="1"/>
    <col min="6925" max="6925" width="7.5546875" style="27" bestFit="1" customWidth="1"/>
    <col min="6926" max="6926" width="6.109375" style="27" customWidth="1"/>
    <col min="6927" max="6927" width="7.5546875" style="27" bestFit="1" customWidth="1"/>
    <col min="6928" max="6928" width="6.109375" style="27" customWidth="1"/>
    <col min="6929" max="6929" width="7.5546875" style="27" bestFit="1" customWidth="1"/>
    <col min="6930" max="6930" width="6.109375" style="27" customWidth="1"/>
    <col min="6931" max="6931" width="7.5546875" style="27" bestFit="1" customWidth="1"/>
    <col min="6932" max="6932" width="6.109375" style="27" customWidth="1"/>
    <col min="6933" max="6933" width="7.5546875" style="27" bestFit="1" customWidth="1"/>
    <col min="6934" max="6934" width="6.109375" style="27" customWidth="1"/>
    <col min="6935" max="6935" width="7.5546875" style="27" bestFit="1" customWidth="1"/>
    <col min="6936" max="6936" width="6.109375" style="27" customWidth="1"/>
    <col min="6937" max="6937" width="7.5546875" style="27" bestFit="1" customWidth="1"/>
    <col min="6938" max="6938" width="6.109375" style="27" customWidth="1"/>
    <col min="6939" max="6939" width="7.5546875" style="27" bestFit="1" customWidth="1"/>
    <col min="6940" max="6940" width="6.109375" style="27" customWidth="1"/>
    <col min="6941" max="6941" width="7.5546875" style="27" bestFit="1" customWidth="1"/>
    <col min="6942" max="6942" width="3.21875" style="27" customWidth="1"/>
    <col min="6943" max="6943" width="10.44140625" style="27" customWidth="1"/>
    <col min="6944" max="7168" width="9" style="27"/>
    <col min="7169" max="7169" width="8.88671875" style="27" customWidth="1"/>
    <col min="7170" max="7170" width="6.109375" style="27" customWidth="1"/>
    <col min="7171" max="7171" width="7.5546875" style="27" bestFit="1" customWidth="1"/>
    <col min="7172" max="7172" width="6.109375" style="27" customWidth="1"/>
    <col min="7173" max="7173" width="7.5546875" style="27" bestFit="1" customWidth="1"/>
    <col min="7174" max="7174" width="6.109375" style="27" customWidth="1"/>
    <col min="7175" max="7175" width="7.5546875" style="27" bestFit="1" customWidth="1"/>
    <col min="7176" max="7176" width="6.109375" style="27" customWidth="1"/>
    <col min="7177" max="7177" width="7.5546875" style="27" bestFit="1" customWidth="1"/>
    <col min="7178" max="7178" width="6.109375" style="27" customWidth="1"/>
    <col min="7179" max="7179" width="7.5546875" style="27" bestFit="1" customWidth="1"/>
    <col min="7180" max="7180" width="6.109375" style="27" customWidth="1"/>
    <col min="7181" max="7181" width="7.5546875" style="27" bestFit="1" customWidth="1"/>
    <col min="7182" max="7182" width="6.109375" style="27" customWidth="1"/>
    <col min="7183" max="7183" width="7.5546875" style="27" bestFit="1" customWidth="1"/>
    <col min="7184" max="7184" width="6.109375" style="27" customWidth="1"/>
    <col min="7185" max="7185" width="7.5546875" style="27" bestFit="1" customWidth="1"/>
    <col min="7186" max="7186" width="6.109375" style="27" customWidth="1"/>
    <col min="7187" max="7187" width="7.5546875" style="27" bestFit="1" customWidth="1"/>
    <col min="7188" max="7188" width="6.109375" style="27" customWidth="1"/>
    <col min="7189" max="7189" width="7.5546875" style="27" bestFit="1" customWidth="1"/>
    <col min="7190" max="7190" width="6.109375" style="27" customWidth="1"/>
    <col min="7191" max="7191" width="7.5546875" style="27" bestFit="1" customWidth="1"/>
    <col min="7192" max="7192" width="6.109375" style="27" customWidth="1"/>
    <col min="7193" max="7193" width="7.5546875" style="27" bestFit="1" customWidth="1"/>
    <col min="7194" max="7194" width="6.109375" style="27" customWidth="1"/>
    <col min="7195" max="7195" width="7.5546875" style="27" bestFit="1" customWidth="1"/>
    <col min="7196" max="7196" width="6.109375" style="27" customWidth="1"/>
    <col min="7197" max="7197" width="7.5546875" style="27" bestFit="1" customWidth="1"/>
    <col min="7198" max="7198" width="3.21875" style="27" customWidth="1"/>
    <col min="7199" max="7199" width="10.44140625" style="27" customWidth="1"/>
    <col min="7200" max="7424" width="9" style="27"/>
    <col min="7425" max="7425" width="8.88671875" style="27" customWidth="1"/>
    <col min="7426" max="7426" width="6.109375" style="27" customWidth="1"/>
    <col min="7427" max="7427" width="7.5546875" style="27" bestFit="1" customWidth="1"/>
    <col min="7428" max="7428" width="6.109375" style="27" customWidth="1"/>
    <col min="7429" max="7429" width="7.5546875" style="27" bestFit="1" customWidth="1"/>
    <col min="7430" max="7430" width="6.109375" style="27" customWidth="1"/>
    <col min="7431" max="7431" width="7.5546875" style="27" bestFit="1" customWidth="1"/>
    <col min="7432" max="7432" width="6.109375" style="27" customWidth="1"/>
    <col min="7433" max="7433" width="7.5546875" style="27" bestFit="1" customWidth="1"/>
    <col min="7434" max="7434" width="6.109375" style="27" customWidth="1"/>
    <col min="7435" max="7435" width="7.5546875" style="27" bestFit="1" customWidth="1"/>
    <col min="7436" max="7436" width="6.109375" style="27" customWidth="1"/>
    <col min="7437" max="7437" width="7.5546875" style="27" bestFit="1" customWidth="1"/>
    <col min="7438" max="7438" width="6.109375" style="27" customWidth="1"/>
    <col min="7439" max="7439" width="7.5546875" style="27" bestFit="1" customWidth="1"/>
    <col min="7440" max="7440" width="6.109375" style="27" customWidth="1"/>
    <col min="7441" max="7441" width="7.5546875" style="27" bestFit="1" customWidth="1"/>
    <col min="7442" max="7442" width="6.109375" style="27" customWidth="1"/>
    <col min="7443" max="7443" width="7.5546875" style="27" bestFit="1" customWidth="1"/>
    <col min="7444" max="7444" width="6.109375" style="27" customWidth="1"/>
    <col min="7445" max="7445" width="7.5546875" style="27" bestFit="1" customWidth="1"/>
    <col min="7446" max="7446" width="6.109375" style="27" customWidth="1"/>
    <col min="7447" max="7447" width="7.5546875" style="27" bestFit="1" customWidth="1"/>
    <col min="7448" max="7448" width="6.109375" style="27" customWidth="1"/>
    <col min="7449" max="7449" width="7.5546875" style="27" bestFit="1" customWidth="1"/>
    <col min="7450" max="7450" width="6.109375" style="27" customWidth="1"/>
    <col min="7451" max="7451" width="7.5546875" style="27" bestFit="1" customWidth="1"/>
    <col min="7452" max="7452" width="6.109375" style="27" customWidth="1"/>
    <col min="7453" max="7453" width="7.5546875" style="27" bestFit="1" customWidth="1"/>
    <col min="7454" max="7454" width="3.21875" style="27" customWidth="1"/>
    <col min="7455" max="7455" width="10.44140625" style="27" customWidth="1"/>
    <col min="7456" max="7680" width="9" style="27"/>
    <col min="7681" max="7681" width="8.88671875" style="27" customWidth="1"/>
    <col min="7682" max="7682" width="6.109375" style="27" customWidth="1"/>
    <col min="7683" max="7683" width="7.5546875" style="27" bestFit="1" customWidth="1"/>
    <col min="7684" max="7684" width="6.109375" style="27" customWidth="1"/>
    <col min="7685" max="7685" width="7.5546875" style="27" bestFit="1" customWidth="1"/>
    <col min="7686" max="7686" width="6.109375" style="27" customWidth="1"/>
    <col min="7687" max="7687" width="7.5546875" style="27" bestFit="1" customWidth="1"/>
    <col min="7688" max="7688" width="6.109375" style="27" customWidth="1"/>
    <col min="7689" max="7689" width="7.5546875" style="27" bestFit="1" customWidth="1"/>
    <col min="7690" max="7690" width="6.109375" style="27" customWidth="1"/>
    <col min="7691" max="7691" width="7.5546875" style="27" bestFit="1" customWidth="1"/>
    <col min="7692" max="7692" width="6.109375" style="27" customWidth="1"/>
    <col min="7693" max="7693" width="7.5546875" style="27" bestFit="1" customWidth="1"/>
    <col min="7694" max="7694" width="6.109375" style="27" customWidth="1"/>
    <col min="7695" max="7695" width="7.5546875" style="27" bestFit="1" customWidth="1"/>
    <col min="7696" max="7696" width="6.109375" style="27" customWidth="1"/>
    <col min="7697" max="7697" width="7.5546875" style="27" bestFit="1" customWidth="1"/>
    <col min="7698" max="7698" width="6.109375" style="27" customWidth="1"/>
    <col min="7699" max="7699" width="7.5546875" style="27" bestFit="1" customWidth="1"/>
    <col min="7700" max="7700" width="6.109375" style="27" customWidth="1"/>
    <col min="7701" max="7701" width="7.5546875" style="27" bestFit="1" customWidth="1"/>
    <col min="7702" max="7702" width="6.109375" style="27" customWidth="1"/>
    <col min="7703" max="7703" width="7.5546875" style="27" bestFit="1" customWidth="1"/>
    <col min="7704" max="7704" width="6.109375" style="27" customWidth="1"/>
    <col min="7705" max="7705" width="7.5546875" style="27" bestFit="1" customWidth="1"/>
    <col min="7706" max="7706" width="6.109375" style="27" customWidth="1"/>
    <col min="7707" max="7707" width="7.5546875" style="27" bestFit="1" customWidth="1"/>
    <col min="7708" max="7708" width="6.109375" style="27" customWidth="1"/>
    <col min="7709" max="7709" width="7.5546875" style="27" bestFit="1" customWidth="1"/>
    <col min="7710" max="7710" width="3.21875" style="27" customWidth="1"/>
    <col min="7711" max="7711" width="10.44140625" style="27" customWidth="1"/>
    <col min="7712" max="7936" width="9" style="27"/>
    <col min="7937" max="7937" width="8.88671875" style="27" customWidth="1"/>
    <col min="7938" max="7938" width="6.109375" style="27" customWidth="1"/>
    <col min="7939" max="7939" width="7.5546875" style="27" bestFit="1" customWidth="1"/>
    <col min="7940" max="7940" width="6.109375" style="27" customWidth="1"/>
    <col min="7941" max="7941" width="7.5546875" style="27" bestFit="1" customWidth="1"/>
    <col min="7942" max="7942" width="6.109375" style="27" customWidth="1"/>
    <col min="7943" max="7943" width="7.5546875" style="27" bestFit="1" customWidth="1"/>
    <col min="7944" max="7944" width="6.109375" style="27" customWidth="1"/>
    <col min="7945" max="7945" width="7.5546875" style="27" bestFit="1" customWidth="1"/>
    <col min="7946" max="7946" width="6.109375" style="27" customWidth="1"/>
    <col min="7947" max="7947" width="7.5546875" style="27" bestFit="1" customWidth="1"/>
    <col min="7948" max="7948" width="6.109375" style="27" customWidth="1"/>
    <col min="7949" max="7949" width="7.5546875" style="27" bestFit="1" customWidth="1"/>
    <col min="7950" max="7950" width="6.109375" style="27" customWidth="1"/>
    <col min="7951" max="7951" width="7.5546875" style="27" bestFit="1" customWidth="1"/>
    <col min="7952" max="7952" width="6.109375" style="27" customWidth="1"/>
    <col min="7953" max="7953" width="7.5546875" style="27" bestFit="1" customWidth="1"/>
    <col min="7954" max="7954" width="6.109375" style="27" customWidth="1"/>
    <col min="7955" max="7955" width="7.5546875" style="27" bestFit="1" customWidth="1"/>
    <col min="7956" max="7956" width="6.109375" style="27" customWidth="1"/>
    <col min="7957" max="7957" width="7.5546875" style="27" bestFit="1" customWidth="1"/>
    <col min="7958" max="7958" width="6.109375" style="27" customWidth="1"/>
    <col min="7959" max="7959" width="7.5546875" style="27" bestFit="1" customWidth="1"/>
    <col min="7960" max="7960" width="6.109375" style="27" customWidth="1"/>
    <col min="7961" max="7961" width="7.5546875" style="27" bestFit="1" customWidth="1"/>
    <col min="7962" max="7962" width="6.109375" style="27" customWidth="1"/>
    <col min="7963" max="7963" width="7.5546875" style="27" bestFit="1" customWidth="1"/>
    <col min="7964" max="7964" width="6.109375" style="27" customWidth="1"/>
    <col min="7965" max="7965" width="7.5546875" style="27" bestFit="1" customWidth="1"/>
    <col min="7966" max="7966" width="3.21875" style="27" customWidth="1"/>
    <col min="7967" max="7967" width="10.44140625" style="27" customWidth="1"/>
    <col min="7968" max="8192" width="9" style="27"/>
    <col min="8193" max="8193" width="8.88671875" style="27" customWidth="1"/>
    <col min="8194" max="8194" width="6.109375" style="27" customWidth="1"/>
    <col min="8195" max="8195" width="7.5546875" style="27" bestFit="1" customWidth="1"/>
    <col min="8196" max="8196" width="6.109375" style="27" customWidth="1"/>
    <col min="8197" max="8197" width="7.5546875" style="27" bestFit="1" customWidth="1"/>
    <col min="8198" max="8198" width="6.109375" style="27" customWidth="1"/>
    <col min="8199" max="8199" width="7.5546875" style="27" bestFit="1" customWidth="1"/>
    <col min="8200" max="8200" width="6.109375" style="27" customWidth="1"/>
    <col min="8201" max="8201" width="7.5546875" style="27" bestFit="1" customWidth="1"/>
    <col min="8202" max="8202" width="6.109375" style="27" customWidth="1"/>
    <col min="8203" max="8203" width="7.5546875" style="27" bestFit="1" customWidth="1"/>
    <col min="8204" max="8204" width="6.109375" style="27" customWidth="1"/>
    <col min="8205" max="8205" width="7.5546875" style="27" bestFit="1" customWidth="1"/>
    <col min="8206" max="8206" width="6.109375" style="27" customWidth="1"/>
    <col min="8207" max="8207" width="7.5546875" style="27" bestFit="1" customWidth="1"/>
    <col min="8208" max="8208" width="6.109375" style="27" customWidth="1"/>
    <col min="8209" max="8209" width="7.5546875" style="27" bestFit="1" customWidth="1"/>
    <col min="8210" max="8210" width="6.109375" style="27" customWidth="1"/>
    <col min="8211" max="8211" width="7.5546875" style="27" bestFit="1" customWidth="1"/>
    <col min="8212" max="8212" width="6.109375" style="27" customWidth="1"/>
    <col min="8213" max="8213" width="7.5546875" style="27" bestFit="1" customWidth="1"/>
    <col min="8214" max="8214" width="6.109375" style="27" customWidth="1"/>
    <col min="8215" max="8215" width="7.5546875" style="27" bestFit="1" customWidth="1"/>
    <col min="8216" max="8216" width="6.109375" style="27" customWidth="1"/>
    <col min="8217" max="8217" width="7.5546875" style="27" bestFit="1" customWidth="1"/>
    <col min="8218" max="8218" width="6.109375" style="27" customWidth="1"/>
    <col min="8219" max="8219" width="7.5546875" style="27" bestFit="1" customWidth="1"/>
    <col min="8220" max="8220" width="6.109375" style="27" customWidth="1"/>
    <col min="8221" max="8221" width="7.5546875" style="27" bestFit="1" customWidth="1"/>
    <col min="8222" max="8222" width="3.21875" style="27" customWidth="1"/>
    <col min="8223" max="8223" width="10.44140625" style="27" customWidth="1"/>
    <col min="8224" max="8448" width="9" style="27"/>
    <col min="8449" max="8449" width="8.88671875" style="27" customWidth="1"/>
    <col min="8450" max="8450" width="6.109375" style="27" customWidth="1"/>
    <col min="8451" max="8451" width="7.5546875" style="27" bestFit="1" customWidth="1"/>
    <col min="8452" max="8452" width="6.109375" style="27" customWidth="1"/>
    <col min="8453" max="8453" width="7.5546875" style="27" bestFit="1" customWidth="1"/>
    <col min="8454" max="8454" width="6.109375" style="27" customWidth="1"/>
    <col min="8455" max="8455" width="7.5546875" style="27" bestFit="1" customWidth="1"/>
    <col min="8456" max="8456" width="6.109375" style="27" customWidth="1"/>
    <col min="8457" max="8457" width="7.5546875" style="27" bestFit="1" customWidth="1"/>
    <col min="8458" max="8458" width="6.109375" style="27" customWidth="1"/>
    <col min="8459" max="8459" width="7.5546875" style="27" bestFit="1" customWidth="1"/>
    <col min="8460" max="8460" width="6.109375" style="27" customWidth="1"/>
    <col min="8461" max="8461" width="7.5546875" style="27" bestFit="1" customWidth="1"/>
    <col min="8462" max="8462" width="6.109375" style="27" customWidth="1"/>
    <col min="8463" max="8463" width="7.5546875" style="27" bestFit="1" customWidth="1"/>
    <col min="8464" max="8464" width="6.109375" style="27" customWidth="1"/>
    <col min="8465" max="8465" width="7.5546875" style="27" bestFit="1" customWidth="1"/>
    <col min="8466" max="8466" width="6.109375" style="27" customWidth="1"/>
    <col min="8467" max="8467" width="7.5546875" style="27" bestFit="1" customWidth="1"/>
    <col min="8468" max="8468" width="6.109375" style="27" customWidth="1"/>
    <col min="8469" max="8469" width="7.5546875" style="27" bestFit="1" customWidth="1"/>
    <col min="8470" max="8470" width="6.109375" style="27" customWidth="1"/>
    <col min="8471" max="8471" width="7.5546875" style="27" bestFit="1" customWidth="1"/>
    <col min="8472" max="8472" width="6.109375" style="27" customWidth="1"/>
    <col min="8473" max="8473" width="7.5546875" style="27" bestFit="1" customWidth="1"/>
    <col min="8474" max="8474" width="6.109375" style="27" customWidth="1"/>
    <col min="8475" max="8475" width="7.5546875" style="27" bestFit="1" customWidth="1"/>
    <col min="8476" max="8476" width="6.109375" style="27" customWidth="1"/>
    <col min="8477" max="8477" width="7.5546875" style="27" bestFit="1" customWidth="1"/>
    <col min="8478" max="8478" width="3.21875" style="27" customWidth="1"/>
    <col min="8479" max="8479" width="10.44140625" style="27" customWidth="1"/>
    <col min="8480" max="8704" width="9" style="27"/>
    <col min="8705" max="8705" width="8.88671875" style="27" customWidth="1"/>
    <col min="8706" max="8706" width="6.109375" style="27" customWidth="1"/>
    <col min="8707" max="8707" width="7.5546875" style="27" bestFit="1" customWidth="1"/>
    <col min="8708" max="8708" width="6.109375" style="27" customWidth="1"/>
    <col min="8709" max="8709" width="7.5546875" style="27" bestFit="1" customWidth="1"/>
    <col min="8710" max="8710" width="6.109375" style="27" customWidth="1"/>
    <col min="8711" max="8711" width="7.5546875" style="27" bestFit="1" customWidth="1"/>
    <col min="8712" max="8712" width="6.109375" style="27" customWidth="1"/>
    <col min="8713" max="8713" width="7.5546875" style="27" bestFit="1" customWidth="1"/>
    <col min="8714" max="8714" width="6.109375" style="27" customWidth="1"/>
    <col min="8715" max="8715" width="7.5546875" style="27" bestFit="1" customWidth="1"/>
    <col min="8716" max="8716" width="6.109375" style="27" customWidth="1"/>
    <col min="8717" max="8717" width="7.5546875" style="27" bestFit="1" customWidth="1"/>
    <col min="8718" max="8718" width="6.109375" style="27" customWidth="1"/>
    <col min="8719" max="8719" width="7.5546875" style="27" bestFit="1" customWidth="1"/>
    <col min="8720" max="8720" width="6.109375" style="27" customWidth="1"/>
    <col min="8721" max="8721" width="7.5546875" style="27" bestFit="1" customWidth="1"/>
    <col min="8722" max="8722" width="6.109375" style="27" customWidth="1"/>
    <col min="8723" max="8723" width="7.5546875" style="27" bestFit="1" customWidth="1"/>
    <col min="8724" max="8724" width="6.109375" style="27" customWidth="1"/>
    <col min="8725" max="8725" width="7.5546875" style="27" bestFit="1" customWidth="1"/>
    <col min="8726" max="8726" width="6.109375" style="27" customWidth="1"/>
    <col min="8727" max="8727" width="7.5546875" style="27" bestFit="1" customWidth="1"/>
    <col min="8728" max="8728" width="6.109375" style="27" customWidth="1"/>
    <col min="8729" max="8729" width="7.5546875" style="27" bestFit="1" customWidth="1"/>
    <col min="8730" max="8730" width="6.109375" style="27" customWidth="1"/>
    <col min="8731" max="8731" width="7.5546875" style="27" bestFit="1" customWidth="1"/>
    <col min="8732" max="8732" width="6.109375" style="27" customWidth="1"/>
    <col min="8733" max="8733" width="7.5546875" style="27" bestFit="1" customWidth="1"/>
    <col min="8734" max="8734" width="3.21875" style="27" customWidth="1"/>
    <col min="8735" max="8735" width="10.44140625" style="27" customWidth="1"/>
    <col min="8736" max="8960" width="9" style="27"/>
    <col min="8961" max="8961" width="8.88671875" style="27" customWidth="1"/>
    <col min="8962" max="8962" width="6.109375" style="27" customWidth="1"/>
    <col min="8963" max="8963" width="7.5546875" style="27" bestFit="1" customWidth="1"/>
    <col min="8964" max="8964" width="6.109375" style="27" customWidth="1"/>
    <col min="8965" max="8965" width="7.5546875" style="27" bestFit="1" customWidth="1"/>
    <col min="8966" max="8966" width="6.109375" style="27" customWidth="1"/>
    <col min="8967" max="8967" width="7.5546875" style="27" bestFit="1" customWidth="1"/>
    <col min="8968" max="8968" width="6.109375" style="27" customWidth="1"/>
    <col min="8969" max="8969" width="7.5546875" style="27" bestFit="1" customWidth="1"/>
    <col min="8970" max="8970" width="6.109375" style="27" customWidth="1"/>
    <col min="8971" max="8971" width="7.5546875" style="27" bestFit="1" customWidth="1"/>
    <col min="8972" max="8972" width="6.109375" style="27" customWidth="1"/>
    <col min="8973" max="8973" width="7.5546875" style="27" bestFit="1" customWidth="1"/>
    <col min="8974" max="8974" width="6.109375" style="27" customWidth="1"/>
    <col min="8975" max="8975" width="7.5546875" style="27" bestFit="1" customWidth="1"/>
    <col min="8976" max="8976" width="6.109375" style="27" customWidth="1"/>
    <col min="8977" max="8977" width="7.5546875" style="27" bestFit="1" customWidth="1"/>
    <col min="8978" max="8978" width="6.109375" style="27" customWidth="1"/>
    <col min="8979" max="8979" width="7.5546875" style="27" bestFit="1" customWidth="1"/>
    <col min="8980" max="8980" width="6.109375" style="27" customWidth="1"/>
    <col min="8981" max="8981" width="7.5546875" style="27" bestFit="1" customWidth="1"/>
    <col min="8982" max="8982" width="6.109375" style="27" customWidth="1"/>
    <col min="8983" max="8983" width="7.5546875" style="27" bestFit="1" customWidth="1"/>
    <col min="8984" max="8984" width="6.109375" style="27" customWidth="1"/>
    <col min="8985" max="8985" width="7.5546875" style="27" bestFit="1" customWidth="1"/>
    <col min="8986" max="8986" width="6.109375" style="27" customWidth="1"/>
    <col min="8987" max="8987" width="7.5546875" style="27" bestFit="1" customWidth="1"/>
    <col min="8988" max="8988" width="6.109375" style="27" customWidth="1"/>
    <col min="8989" max="8989" width="7.5546875" style="27" bestFit="1" customWidth="1"/>
    <col min="8990" max="8990" width="3.21875" style="27" customWidth="1"/>
    <col min="8991" max="8991" width="10.44140625" style="27" customWidth="1"/>
    <col min="8992" max="9216" width="9" style="27"/>
    <col min="9217" max="9217" width="8.88671875" style="27" customWidth="1"/>
    <col min="9218" max="9218" width="6.109375" style="27" customWidth="1"/>
    <col min="9219" max="9219" width="7.5546875" style="27" bestFit="1" customWidth="1"/>
    <col min="9220" max="9220" width="6.109375" style="27" customWidth="1"/>
    <col min="9221" max="9221" width="7.5546875" style="27" bestFit="1" customWidth="1"/>
    <col min="9222" max="9222" width="6.109375" style="27" customWidth="1"/>
    <col min="9223" max="9223" width="7.5546875" style="27" bestFit="1" customWidth="1"/>
    <col min="9224" max="9224" width="6.109375" style="27" customWidth="1"/>
    <col min="9225" max="9225" width="7.5546875" style="27" bestFit="1" customWidth="1"/>
    <col min="9226" max="9226" width="6.109375" style="27" customWidth="1"/>
    <col min="9227" max="9227" width="7.5546875" style="27" bestFit="1" customWidth="1"/>
    <col min="9228" max="9228" width="6.109375" style="27" customWidth="1"/>
    <col min="9229" max="9229" width="7.5546875" style="27" bestFit="1" customWidth="1"/>
    <col min="9230" max="9230" width="6.109375" style="27" customWidth="1"/>
    <col min="9231" max="9231" width="7.5546875" style="27" bestFit="1" customWidth="1"/>
    <col min="9232" max="9232" width="6.109375" style="27" customWidth="1"/>
    <col min="9233" max="9233" width="7.5546875" style="27" bestFit="1" customWidth="1"/>
    <col min="9234" max="9234" width="6.109375" style="27" customWidth="1"/>
    <col min="9235" max="9235" width="7.5546875" style="27" bestFit="1" customWidth="1"/>
    <col min="9236" max="9236" width="6.109375" style="27" customWidth="1"/>
    <col min="9237" max="9237" width="7.5546875" style="27" bestFit="1" customWidth="1"/>
    <col min="9238" max="9238" width="6.109375" style="27" customWidth="1"/>
    <col min="9239" max="9239" width="7.5546875" style="27" bestFit="1" customWidth="1"/>
    <col min="9240" max="9240" width="6.109375" style="27" customWidth="1"/>
    <col min="9241" max="9241" width="7.5546875" style="27" bestFit="1" customWidth="1"/>
    <col min="9242" max="9242" width="6.109375" style="27" customWidth="1"/>
    <col min="9243" max="9243" width="7.5546875" style="27" bestFit="1" customWidth="1"/>
    <col min="9244" max="9244" width="6.109375" style="27" customWidth="1"/>
    <col min="9245" max="9245" width="7.5546875" style="27" bestFit="1" customWidth="1"/>
    <col min="9246" max="9246" width="3.21875" style="27" customWidth="1"/>
    <col min="9247" max="9247" width="10.44140625" style="27" customWidth="1"/>
    <col min="9248" max="9472" width="9" style="27"/>
    <col min="9473" max="9473" width="8.88671875" style="27" customWidth="1"/>
    <col min="9474" max="9474" width="6.109375" style="27" customWidth="1"/>
    <col min="9475" max="9475" width="7.5546875" style="27" bestFit="1" customWidth="1"/>
    <col min="9476" max="9476" width="6.109375" style="27" customWidth="1"/>
    <col min="9477" max="9477" width="7.5546875" style="27" bestFit="1" customWidth="1"/>
    <col min="9478" max="9478" width="6.109375" style="27" customWidth="1"/>
    <col min="9479" max="9479" width="7.5546875" style="27" bestFit="1" customWidth="1"/>
    <col min="9480" max="9480" width="6.109375" style="27" customWidth="1"/>
    <col min="9481" max="9481" width="7.5546875" style="27" bestFit="1" customWidth="1"/>
    <col min="9482" max="9482" width="6.109375" style="27" customWidth="1"/>
    <col min="9483" max="9483" width="7.5546875" style="27" bestFit="1" customWidth="1"/>
    <col min="9484" max="9484" width="6.109375" style="27" customWidth="1"/>
    <col min="9485" max="9485" width="7.5546875" style="27" bestFit="1" customWidth="1"/>
    <col min="9486" max="9486" width="6.109375" style="27" customWidth="1"/>
    <col min="9487" max="9487" width="7.5546875" style="27" bestFit="1" customWidth="1"/>
    <col min="9488" max="9488" width="6.109375" style="27" customWidth="1"/>
    <col min="9489" max="9489" width="7.5546875" style="27" bestFit="1" customWidth="1"/>
    <col min="9490" max="9490" width="6.109375" style="27" customWidth="1"/>
    <col min="9491" max="9491" width="7.5546875" style="27" bestFit="1" customWidth="1"/>
    <col min="9492" max="9492" width="6.109375" style="27" customWidth="1"/>
    <col min="9493" max="9493" width="7.5546875" style="27" bestFit="1" customWidth="1"/>
    <col min="9494" max="9494" width="6.109375" style="27" customWidth="1"/>
    <col min="9495" max="9495" width="7.5546875" style="27" bestFit="1" customWidth="1"/>
    <col min="9496" max="9496" width="6.109375" style="27" customWidth="1"/>
    <col min="9497" max="9497" width="7.5546875" style="27" bestFit="1" customWidth="1"/>
    <col min="9498" max="9498" width="6.109375" style="27" customWidth="1"/>
    <col min="9499" max="9499" width="7.5546875" style="27" bestFit="1" customWidth="1"/>
    <col min="9500" max="9500" width="6.109375" style="27" customWidth="1"/>
    <col min="9501" max="9501" width="7.5546875" style="27" bestFit="1" customWidth="1"/>
    <col min="9502" max="9502" width="3.21875" style="27" customWidth="1"/>
    <col min="9503" max="9503" width="10.44140625" style="27" customWidth="1"/>
    <col min="9504" max="9728" width="9" style="27"/>
    <col min="9729" max="9729" width="8.88671875" style="27" customWidth="1"/>
    <col min="9730" max="9730" width="6.109375" style="27" customWidth="1"/>
    <col min="9731" max="9731" width="7.5546875" style="27" bestFit="1" customWidth="1"/>
    <col min="9732" max="9732" width="6.109375" style="27" customWidth="1"/>
    <col min="9733" max="9733" width="7.5546875" style="27" bestFit="1" customWidth="1"/>
    <col min="9734" max="9734" width="6.109375" style="27" customWidth="1"/>
    <col min="9735" max="9735" width="7.5546875" style="27" bestFit="1" customWidth="1"/>
    <col min="9736" max="9736" width="6.109375" style="27" customWidth="1"/>
    <col min="9737" max="9737" width="7.5546875" style="27" bestFit="1" customWidth="1"/>
    <col min="9738" max="9738" width="6.109375" style="27" customWidth="1"/>
    <col min="9739" max="9739" width="7.5546875" style="27" bestFit="1" customWidth="1"/>
    <col min="9740" max="9740" width="6.109375" style="27" customWidth="1"/>
    <col min="9741" max="9741" width="7.5546875" style="27" bestFit="1" customWidth="1"/>
    <col min="9742" max="9742" width="6.109375" style="27" customWidth="1"/>
    <col min="9743" max="9743" width="7.5546875" style="27" bestFit="1" customWidth="1"/>
    <col min="9744" max="9744" width="6.109375" style="27" customWidth="1"/>
    <col min="9745" max="9745" width="7.5546875" style="27" bestFit="1" customWidth="1"/>
    <col min="9746" max="9746" width="6.109375" style="27" customWidth="1"/>
    <col min="9747" max="9747" width="7.5546875" style="27" bestFit="1" customWidth="1"/>
    <col min="9748" max="9748" width="6.109375" style="27" customWidth="1"/>
    <col min="9749" max="9749" width="7.5546875" style="27" bestFit="1" customWidth="1"/>
    <col min="9750" max="9750" width="6.109375" style="27" customWidth="1"/>
    <col min="9751" max="9751" width="7.5546875" style="27" bestFit="1" customWidth="1"/>
    <col min="9752" max="9752" width="6.109375" style="27" customWidth="1"/>
    <col min="9753" max="9753" width="7.5546875" style="27" bestFit="1" customWidth="1"/>
    <col min="9754" max="9754" width="6.109375" style="27" customWidth="1"/>
    <col min="9755" max="9755" width="7.5546875" style="27" bestFit="1" customWidth="1"/>
    <col min="9756" max="9756" width="6.109375" style="27" customWidth="1"/>
    <col min="9757" max="9757" width="7.5546875" style="27" bestFit="1" customWidth="1"/>
    <col min="9758" max="9758" width="3.21875" style="27" customWidth="1"/>
    <col min="9759" max="9759" width="10.44140625" style="27" customWidth="1"/>
    <col min="9760" max="9984" width="9" style="27"/>
    <col min="9985" max="9985" width="8.88671875" style="27" customWidth="1"/>
    <col min="9986" max="9986" width="6.109375" style="27" customWidth="1"/>
    <col min="9987" max="9987" width="7.5546875" style="27" bestFit="1" customWidth="1"/>
    <col min="9988" max="9988" width="6.109375" style="27" customWidth="1"/>
    <col min="9989" max="9989" width="7.5546875" style="27" bestFit="1" customWidth="1"/>
    <col min="9990" max="9990" width="6.109375" style="27" customWidth="1"/>
    <col min="9991" max="9991" width="7.5546875" style="27" bestFit="1" customWidth="1"/>
    <col min="9992" max="9992" width="6.109375" style="27" customWidth="1"/>
    <col min="9993" max="9993" width="7.5546875" style="27" bestFit="1" customWidth="1"/>
    <col min="9994" max="9994" width="6.109375" style="27" customWidth="1"/>
    <col min="9995" max="9995" width="7.5546875" style="27" bestFit="1" customWidth="1"/>
    <col min="9996" max="9996" width="6.109375" style="27" customWidth="1"/>
    <col min="9997" max="9997" width="7.5546875" style="27" bestFit="1" customWidth="1"/>
    <col min="9998" max="9998" width="6.109375" style="27" customWidth="1"/>
    <col min="9999" max="9999" width="7.5546875" style="27" bestFit="1" customWidth="1"/>
    <col min="10000" max="10000" width="6.109375" style="27" customWidth="1"/>
    <col min="10001" max="10001" width="7.5546875" style="27" bestFit="1" customWidth="1"/>
    <col min="10002" max="10002" width="6.109375" style="27" customWidth="1"/>
    <col min="10003" max="10003" width="7.5546875" style="27" bestFit="1" customWidth="1"/>
    <col min="10004" max="10004" width="6.109375" style="27" customWidth="1"/>
    <col min="10005" max="10005" width="7.5546875" style="27" bestFit="1" customWidth="1"/>
    <col min="10006" max="10006" width="6.109375" style="27" customWidth="1"/>
    <col min="10007" max="10007" width="7.5546875" style="27" bestFit="1" customWidth="1"/>
    <col min="10008" max="10008" width="6.109375" style="27" customWidth="1"/>
    <col min="10009" max="10009" width="7.5546875" style="27" bestFit="1" customWidth="1"/>
    <col min="10010" max="10010" width="6.109375" style="27" customWidth="1"/>
    <col min="10011" max="10011" width="7.5546875" style="27" bestFit="1" customWidth="1"/>
    <col min="10012" max="10012" width="6.109375" style="27" customWidth="1"/>
    <col min="10013" max="10013" width="7.5546875" style="27" bestFit="1" customWidth="1"/>
    <col min="10014" max="10014" width="3.21875" style="27" customWidth="1"/>
    <col min="10015" max="10015" width="10.44140625" style="27" customWidth="1"/>
    <col min="10016" max="10240" width="9" style="27"/>
    <col min="10241" max="10241" width="8.88671875" style="27" customWidth="1"/>
    <col min="10242" max="10242" width="6.109375" style="27" customWidth="1"/>
    <col min="10243" max="10243" width="7.5546875" style="27" bestFit="1" customWidth="1"/>
    <col min="10244" max="10244" width="6.109375" style="27" customWidth="1"/>
    <col min="10245" max="10245" width="7.5546875" style="27" bestFit="1" customWidth="1"/>
    <col min="10246" max="10246" width="6.109375" style="27" customWidth="1"/>
    <col min="10247" max="10247" width="7.5546875" style="27" bestFit="1" customWidth="1"/>
    <col min="10248" max="10248" width="6.109375" style="27" customWidth="1"/>
    <col min="10249" max="10249" width="7.5546875" style="27" bestFit="1" customWidth="1"/>
    <col min="10250" max="10250" width="6.109375" style="27" customWidth="1"/>
    <col min="10251" max="10251" width="7.5546875" style="27" bestFit="1" customWidth="1"/>
    <col min="10252" max="10252" width="6.109375" style="27" customWidth="1"/>
    <col min="10253" max="10253" width="7.5546875" style="27" bestFit="1" customWidth="1"/>
    <col min="10254" max="10254" width="6.109375" style="27" customWidth="1"/>
    <col min="10255" max="10255" width="7.5546875" style="27" bestFit="1" customWidth="1"/>
    <col min="10256" max="10256" width="6.109375" style="27" customWidth="1"/>
    <col min="10257" max="10257" width="7.5546875" style="27" bestFit="1" customWidth="1"/>
    <col min="10258" max="10258" width="6.109375" style="27" customWidth="1"/>
    <col min="10259" max="10259" width="7.5546875" style="27" bestFit="1" customWidth="1"/>
    <col min="10260" max="10260" width="6.109375" style="27" customWidth="1"/>
    <col min="10261" max="10261" width="7.5546875" style="27" bestFit="1" customWidth="1"/>
    <col min="10262" max="10262" width="6.109375" style="27" customWidth="1"/>
    <col min="10263" max="10263" width="7.5546875" style="27" bestFit="1" customWidth="1"/>
    <col min="10264" max="10264" width="6.109375" style="27" customWidth="1"/>
    <col min="10265" max="10265" width="7.5546875" style="27" bestFit="1" customWidth="1"/>
    <col min="10266" max="10266" width="6.109375" style="27" customWidth="1"/>
    <col min="10267" max="10267" width="7.5546875" style="27" bestFit="1" customWidth="1"/>
    <col min="10268" max="10268" width="6.109375" style="27" customWidth="1"/>
    <col min="10269" max="10269" width="7.5546875" style="27" bestFit="1" customWidth="1"/>
    <col min="10270" max="10270" width="3.21875" style="27" customWidth="1"/>
    <col min="10271" max="10271" width="10.44140625" style="27" customWidth="1"/>
    <col min="10272" max="10496" width="9" style="27"/>
    <col min="10497" max="10497" width="8.88671875" style="27" customWidth="1"/>
    <col min="10498" max="10498" width="6.109375" style="27" customWidth="1"/>
    <col min="10499" max="10499" width="7.5546875" style="27" bestFit="1" customWidth="1"/>
    <col min="10500" max="10500" width="6.109375" style="27" customWidth="1"/>
    <col min="10501" max="10501" width="7.5546875" style="27" bestFit="1" customWidth="1"/>
    <col min="10502" max="10502" width="6.109375" style="27" customWidth="1"/>
    <col min="10503" max="10503" width="7.5546875" style="27" bestFit="1" customWidth="1"/>
    <col min="10504" max="10504" width="6.109375" style="27" customWidth="1"/>
    <col min="10505" max="10505" width="7.5546875" style="27" bestFit="1" customWidth="1"/>
    <col min="10506" max="10506" width="6.109375" style="27" customWidth="1"/>
    <col min="10507" max="10507" width="7.5546875" style="27" bestFit="1" customWidth="1"/>
    <col min="10508" max="10508" width="6.109375" style="27" customWidth="1"/>
    <col min="10509" max="10509" width="7.5546875" style="27" bestFit="1" customWidth="1"/>
    <col min="10510" max="10510" width="6.109375" style="27" customWidth="1"/>
    <col min="10511" max="10511" width="7.5546875" style="27" bestFit="1" customWidth="1"/>
    <col min="10512" max="10512" width="6.109375" style="27" customWidth="1"/>
    <col min="10513" max="10513" width="7.5546875" style="27" bestFit="1" customWidth="1"/>
    <col min="10514" max="10514" width="6.109375" style="27" customWidth="1"/>
    <col min="10515" max="10515" width="7.5546875" style="27" bestFit="1" customWidth="1"/>
    <col min="10516" max="10516" width="6.109375" style="27" customWidth="1"/>
    <col min="10517" max="10517" width="7.5546875" style="27" bestFit="1" customWidth="1"/>
    <col min="10518" max="10518" width="6.109375" style="27" customWidth="1"/>
    <col min="10519" max="10519" width="7.5546875" style="27" bestFit="1" customWidth="1"/>
    <col min="10520" max="10520" width="6.109375" style="27" customWidth="1"/>
    <col min="10521" max="10521" width="7.5546875" style="27" bestFit="1" customWidth="1"/>
    <col min="10522" max="10522" width="6.109375" style="27" customWidth="1"/>
    <col min="10523" max="10523" width="7.5546875" style="27" bestFit="1" customWidth="1"/>
    <col min="10524" max="10524" width="6.109375" style="27" customWidth="1"/>
    <col min="10525" max="10525" width="7.5546875" style="27" bestFit="1" customWidth="1"/>
    <col min="10526" max="10526" width="3.21875" style="27" customWidth="1"/>
    <col min="10527" max="10527" width="10.44140625" style="27" customWidth="1"/>
    <col min="10528" max="10752" width="9" style="27"/>
    <col min="10753" max="10753" width="8.88671875" style="27" customWidth="1"/>
    <col min="10754" max="10754" width="6.109375" style="27" customWidth="1"/>
    <col min="10755" max="10755" width="7.5546875" style="27" bestFit="1" customWidth="1"/>
    <col min="10756" max="10756" width="6.109375" style="27" customWidth="1"/>
    <col min="10757" max="10757" width="7.5546875" style="27" bestFit="1" customWidth="1"/>
    <col min="10758" max="10758" width="6.109375" style="27" customWidth="1"/>
    <col min="10759" max="10759" width="7.5546875" style="27" bestFit="1" customWidth="1"/>
    <col min="10760" max="10760" width="6.109375" style="27" customWidth="1"/>
    <col min="10761" max="10761" width="7.5546875" style="27" bestFit="1" customWidth="1"/>
    <col min="10762" max="10762" width="6.109375" style="27" customWidth="1"/>
    <col min="10763" max="10763" width="7.5546875" style="27" bestFit="1" customWidth="1"/>
    <col min="10764" max="10764" width="6.109375" style="27" customWidth="1"/>
    <col min="10765" max="10765" width="7.5546875" style="27" bestFit="1" customWidth="1"/>
    <col min="10766" max="10766" width="6.109375" style="27" customWidth="1"/>
    <col min="10767" max="10767" width="7.5546875" style="27" bestFit="1" customWidth="1"/>
    <col min="10768" max="10768" width="6.109375" style="27" customWidth="1"/>
    <col min="10769" max="10769" width="7.5546875" style="27" bestFit="1" customWidth="1"/>
    <col min="10770" max="10770" width="6.109375" style="27" customWidth="1"/>
    <col min="10771" max="10771" width="7.5546875" style="27" bestFit="1" customWidth="1"/>
    <col min="10772" max="10772" width="6.109375" style="27" customWidth="1"/>
    <col min="10773" max="10773" width="7.5546875" style="27" bestFit="1" customWidth="1"/>
    <col min="10774" max="10774" width="6.109375" style="27" customWidth="1"/>
    <col min="10775" max="10775" width="7.5546875" style="27" bestFit="1" customWidth="1"/>
    <col min="10776" max="10776" width="6.109375" style="27" customWidth="1"/>
    <col min="10777" max="10777" width="7.5546875" style="27" bestFit="1" customWidth="1"/>
    <col min="10778" max="10778" width="6.109375" style="27" customWidth="1"/>
    <col min="10779" max="10779" width="7.5546875" style="27" bestFit="1" customWidth="1"/>
    <col min="10780" max="10780" width="6.109375" style="27" customWidth="1"/>
    <col min="10781" max="10781" width="7.5546875" style="27" bestFit="1" customWidth="1"/>
    <col min="10782" max="10782" width="3.21875" style="27" customWidth="1"/>
    <col min="10783" max="10783" width="10.44140625" style="27" customWidth="1"/>
    <col min="10784" max="11008" width="9" style="27"/>
    <col min="11009" max="11009" width="8.88671875" style="27" customWidth="1"/>
    <col min="11010" max="11010" width="6.109375" style="27" customWidth="1"/>
    <col min="11011" max="11011" width="7.5546875" style="27" bestFit="1" customWidth="1"/>
    <col min="11012" max="11012" width="6.109375" style="27" customWidth="1"/>
    <col min="11013" max="11013" width="7.5546875" style="27" bestFit="1" customWidth="1"/>
    <col min="11014" max="11014" width="6.109375" style="27" customWidth="1"/>
    <col min="11015" max="11015" width="7.5546875" style="27" bestFit="1" customWidth="1"/>
    <col min="11016" max="11016" width="6.109375" style="27" customWidth="1"/>
    <col min="11017" max="11017" width="7.5546875" style="27" bestFit="1" customWidth="1"/>
    <col min="11018" max="11018" width="6.109375" style="27" customWidth="1"/>
    <col min="11019" max="11019" width="7.5546875" style="27" bestFit="1" customWidth="1"/>
    <col min="11020" max="11020" width="6.109375" style="27" customWidth="1"/>
    <col min="11021" max="11021" width="7.5546875" style="27" bestFit="1" customWidth="1"/>
    <col min="11022" max="11022" width="6.109375" style="27" customWidth="1"/>
    <col min="11023" max="11023" width="7.5546875" style="27" bestFit="1" customWidth="1"/>
    <col min="11024" max="11024" width="6.109375" style="27" customWidth="1"/>
    <col min="11025" max="11025" width="7.5546875" style="27" bestFit="1" customWidth="1"/>
    <col min="11026" max="11026" width="6.109375" style="27" customWidth="1"/>
    <col min="11027" max="11027" width="7.5546875" style="27" bestFit="1" customWidth="1"/>
    <col min="11028" max="11028" width="6.109375" style="27" customWidth="1"/>
    <col min="11029" max="11029" width="7.5546875" style="27" bestFit="1" customWidth="1"/>
    <col min="11030" max="11030" width="6.109375" style="27" customWidth="1"/>
    <col min="11031" max="11031" width="7.5546875" style="27" bestFit="1" customWidth="1"/>
    <col min="11032" max="11032" width="6.109375" style="27" customWidth="1"/>
    <col min="11033" max="11033" width="7.5546875" style="27" bestFit="1" customWidth="1"/>
    <col min="11034" max="11034" width="6.109375" style="27" customWidth="1"/>
    <col min="11035" max="11035" width="7.5546875" style="27" bestFit="1" customWidth="1"/>
    <col min="11036" max="11036" width="6.109375" style="27" customWidth="1"/>
    <col min="11037" max="11037" width="7.5546875" style="27" bestFit="1" customWidth="1"/>
    <col min="11038" max="11038" width="3.21875" style="27" customWidth="1"/>
    <col min="11039" max="11039" width="10.44140625" style="27" customWidth="1"/>
    <col min="11040" max="11264" width="9" style="27"/>
    <col min="11265" max="11265" width="8.88671875" style="27" customWidth="1"/>
    <col min="11266" max="11266" width="6.109375" style="27" customWidth="1"/>
    <col min="11267" max="11267" width="7.5546875" style="27" bestFit="1" customWidth="1"/>
    <col min="11268" max="11268" width="6.109375" style="27" customWidth="1"/>
    <col min="11269" max="11269" width="7.5546875" style="27" bestFit="1" customWidth="1"/>
    <col min="11270" max="11270" width="6.109375" style="27" customWidth="1"/>
    <col min="11271" max="11271" width="7.5546875" style="27" bestFit="1" customWidth="1"/>
    <col min="11272" max="11272" width="6.109375" style="27" customWidth="1"/>
    <col min="11273" max="11273" width="7.5546875" style="27" bestFit="1" customWidth="1"/>
    <col min="11274" max="11274" width="6.109375" style="27" customWidth="1"/>
    <col min="11275" max="11275" width="7.5546875" style="27" bestFit="1" customWidth="1"/>
    <col min="11276" max="11276" width="6.109375" style="27" customWidth="1"/>
    <col min="11277" max="11277" width="7.5546875" style="27" bestFit="1" customWidth="1"/>
    <col min="11278" max="11278" width="6.109375" style="27" customWidth="1"/>
    <col min="11279" max="11279" width="7.5546875" style="27" bestFit="1" customWidth="1"/>
    <col min="11280" max="11280" width="6.109375" style="27" customWidth="1"/>
    <col min="11281" max="11281" width="7.5546875" style="27" bestFit="1" customWidth="1"/>
    <col min="11282" max="11282" width="6.109375" style="27" customWidth="1"/>
    <col min="11283" max="11283" width="7.5546875" style="27" bestFit="1" customWidth="1"/>
    <col min="11284" max="11284" width="6.109375" style="27" customWidth="1"/>
    <col min="11285" max="11285" width="7.5546875" style="27" bestFit="1" customWidth="1"/>
    <col min="11286" max="11286" width="6.109375" style="27" customWidth="1"/>
    <col min="11287" max="11287" width="7.5546875" style="27" bestFit="1" customWidth="1"/>
    <col min="11288" max="11288" width="6.109375" style="27" customWidth="1"/>
    <col min="11289" max="11289" width="7.5546875" style="27" bestFit="1" customWidth="1"/>
    <col min="11290" max="11290" width="6.109375" style="27" customWidth="1"/>
    <col min="11291" max="11291" width="7.5546875" style="27" bestFit="1" customWidth="1"/>
    <col min="11292" max="11292" width="6.109375" style="27" customWidth="1"/>
    <col min="11293" max="11293" width="7.5546875" style="27" bestFit="1" customWidth="1"/>
    <col min="11294" max="11294" width="3.21875" style="27" customWidth="1"/>
    <col min="11295" max="11295" width="10.44140625" style="27" customWidth="1"/>
    <col min="11296" max="11520" width="9" style="27"/>
    <col min="11521" max="11521" width="8.88671875" style="27" customWidth="1"/>
    <col min="11522" max="11522" width="6.109375" style="27" customWidth="1"/>
    <col min="11523" max="11523" width="7.5546875" style="27" bestFit="1" customWidth="1"/>
    <col min="11524" max="11524" width="6.109375" style="27" customWidth="1"/>
    <col min="11525" max="11525" width="7.5546875" style="27" bestFit="1" customWidth="1"/>
    <col min="11526" max="11526" width="6.109375" style="27" customWidth="1"/>
    <col min="11527" max="11527" width="7.5546875" style="27" bestFit="1" customWidth="1"/>
    <col min="11528" max="11528" width="6.109375" style="27" customWidth="1"/>
    <col min="11529" max="11529" width="7.5546875" style="27" bestFit="1" customWidth="1"/>
    <col min="11530" max="11530" width="6.109375" style="27" customWidth="1"/>
    <col min="11531" max="11531" width="7.5546875" style="27" bestFit="1" customWidth="1"/>
    <col min="11532" max="11532" width="6.109375" style="27" customWidth="1"/>
    <col min="11533" max="11533" width="7.5546875" style="27" bestFit="1" customWidth="1"/>
    <col min="11534" max="11534" width="6.109375" style="27" customWidth="1"/>
    <col min="11535" max="11535" width="7.5546875" style="27" bestFit="1" customWidth="1"/>
    <col min="11536" max="11536" width="6.109375" style="27" customWidth="1"/>
    <col min="11537" max="11537" width="7.5546875" style="27" bestFit="1" customWidth="1"/>
    <col min="11538" max="11538" width="6.109375" style="27" customWidth="1"/>
    <col min="11539" max="11539" width="7.5546875" style="27" bestFit="1" customWidth="1"/>
    <col min="11540" max="11540" width="6.109375" style="27" customWidth="1"/>
    <col min="11541" max="11541" width="7.5546875" style="27" bestFit="1" customWidth="1"/>
    <col min="11542" max="11542" width="6.109375" style="27" customWidth="1"/>
    <col min="11543" max="11543" width="7.5546875" style="27" bestFit="1" customWidth="1"/>
    <col min="11544" max="11544" width="6.109375" style="27" customWidth="1"/>
    <col min="11545" max="11545" width="7.5546875" style="27" bestFit="1" customWidth="1"/>
    <col min="11546" max="11546" width="6.109375" style="27" customWidth="1"/>
    <col min="11547" max="11547" width="7.5546875" style="27" bestFit="1" customWidth="1"/>
    <col min="11548" max="11548" width="6.109375" style="27" customWidth="1"/>
    <col min="11549" max="11549" width="7.5546875" style="27" bestFit="1" customWidth="1"/>
    <col min="11550" max="11550" width="3.21875" style="27" customWidth="1"/>
    <col min="11551" max="11551" width="10.44140625" style="27" customWidth="1"/>
    <col min="11552" max="11776" width="9" style="27"/>
    <col min="11777" max="11777" width="8.88671875" style="27" customWidth="1"/>
    <col min="11778" max="11778" width="6.109375" style="27" customWidth="1"/>
    <col min="11779" max="11779" width="7.5546875" style="27" bestFit="1" customWidth="1"/>
    <col min="11780" max="11780" width="6.109375" style="27" customWidth="1"/>
    <col min="11781" max="11781" width="7.5546875" style="27" bestFit="1" customWidth="1"/>
    <col min="11782" max="11782" width="6.109375" style="27" customWidth="1"/>
    <col min="11783" max="11783" width="7.5546875" style="27" bestFit="1" customWidth="1"/>
    <col min="11784" max="11784" width="6.109375" style="27" customWidth="1"/>
    <col min="11785" max="11785" width="7.5546875" style="27" bestFit="1" customWidth="1"/>
    <col min="11786" max="11786" width="6.109375" style="27" customWidth="1"/>
    <col min="11787" max="11787" width="7.5546875" style="27" bestFit="1" customWidth="1"/>
    <col min="11788" max="11788" width="6.109375" style="27" customWidth="1"/>
    <col min="11789" max="11789" width="7.5546875" style="27" bestFit="1" customWidth="1"/>
    <col min="11790" max="11790" width="6.109375" style="27" customWidth="1"/>
    <col min="11791" max="11791" width="7.5546875" style="27" bestFit="1" customWidth="1"/>
    <col min="11792" max="11792" width="6.109375" style="27" customWidth="1"/>
    <col min="11793" max="11793" width="7.5546875" style="27" bestFit="1" customWidth="1"/>
    <col min="11794" max="11794" width="6.109375" style="27" customWidth="1"/>
    <col min="11795" max="11795" width="7.5546875" style="27" bestFit="1" customWidth="1"/>
    <col min="11796" max="11796" width="6.109375" style="27" customWidth="1"/>
    <col min="11797" max="11797" width="7.5546875" style="27" bestFit="1" customWidth="1"/>
    <col min="11798" max="11798" width="6.109375" style="27" customWidth="1"/>
    <col min="11799" max="11799" width="7.5546875" style="27" bestFit="1" customWidth="1"/>
    <col min="11800" max="11800" width="6.109375" style="27" customWidth="1"/>
    <col min="11801" max="11801" width="7.5546875" style="27" bestFit="1" customWidth="1"/>
    <col min="11802" max="11802" width="6.109375" style="27" customWidth="1"/>
    <col min="11803" max="11803" width="7.5546875" style="27" bestFit="1" customWidth="1"/>
    <col min="11804" max="11804" width="6.109375" style="27" customWidth="1"/>
    <col min="11805" max="11805" width="7.5546875" style="27" bestFit="1" customWidth="1"/>
    <col min="11806" max="11806" width="3.21875" style="27" customWidth="1"/>
    <col min="11807" max="11807" width="10.44140625" style="27" customWidth="1"/>
    <col min="11808" max="12032" width="9" style="27"/>
    <col min="12033" max="12033" width="8.88671875" style="27" customWidth="1"/>
    <col min="12034" max="12034" width="6.109375" style="27" customWidth="1"/>
    <col min="12035" max="12035" width="7.5546875" style="27" bestFit="1" customWidth="1"/>
    <col min="12036" max="12036" width="6.109375" style="27" customWidth="1"/>
    <col min="12037" max="12037" width="7.5546875" style="27" bestFit="1" customWidth="1"/>
    <col min="12038" max="12038" width="6.109375" style="27" customWidth="1"/>
    <col min="12039" max="12039" width="7.5546875" style="27" bestFit="1" customWidth="1"/>
    <col min="12040" max="12040" width="6.109375" style="27" customWidth="1"/>
    <col min="12041" max="12041" width="7.5546875" style="27" bestFit="1" customWidth="1"/>
    <col min="12042" max="12042" width="6.109375" style="27" customWidth="1"/>
    <col min="12043" max="12043" width="7.5546875" style="27" bestFit="1" customWidth="1"/>
    <col min="12044" max="12044" width="6.109375" style="27" customWidth="1"/>
    <col min="12045" max="12045" width="7.5546875" style="27" bestFit="1" customWidth="1"/>
    <col min="12046" max="12046" width="6.109375" style="27" customWidth="1"/>
    <col min="12047" max="12047" width="7.5546875" style="27" bestFit="1" customWidth="1"/>
    <col min="12048" max="12048" width="6.109375" style="27" customWidth="1"/>
    <col min="12049" max="12049" width="7.5546875" style="27" bestFit="1" customWidth="1"/>
    <col min="12050" max="12050" width="6.109375" style="27" customWidth="1"/>
    <col min="12051" max="12051" width="7.5546875" style="27" bestFit="1" customWidth="1"/>
    <col min="12052" max="12052" width="6.109375" style="27" customWidth="1"/>
    <col min="12053" max="12053" width="7.5546875" style="27" bestFit="1" customWidth="1"/>
    <col min="12054" max="12054" width="6.109375" style="27" customWidth="1"/>
    <col min="12055" max="12055" width="7.5546875" style="27" bestFit="1" customWidth="1"/>
    <col min="12056" max="12056" width="6.109375" style="27" customWidth="1"/>
    <col min="12057" max="12057" width="7.5546875" style="27" bestFit="1" customWidth="1"/>
    <col min="12058" max="12058" width="6.109375" style="27" customWidth="1"/>
    <col min="12059" max="12059" width="7.5546875" style="27" bestFit="1" customWidth="1"/>
    <col min="12060" max="12060" width="6.109375" style="27" customWidth="1"/>
    <col min="12061" max="12061" width="7.5546875" style="27" bestFit="1" customWidth="1"/>
    <col min="12062" max="12062" width="3.21875" style="27" customWidth="1"/>
    <col min="12063" max="12063" width="10.44140625" style="27" customWidth="1"/>
    <col min="12064" max="12288" width="9" style="27"/>
    <col min="12289" max="12289" width="8.88671875" style="27" customWidth="1"/>
    <col min="12290" max="12290" width="6.109375" style="27" customWidth="1"/>
    <col min="12291" max="12291" width="7.5546875" style="27" bestFit="1" customWidth="1"/>
    <col min="12292" max="12292" width="6.109375" style="27" customWidth="1"/>
    <col min="12293" max="12293" width="7.5546875" style="27" bestFit="1" customWidth="1"/>
    <col min="12294" max="12294" width="6.109375" style="27" customWidth="1"/>
    <col min="12295" max="12295" width="7.5546875" style="27" bestFit="1" customWidth="1"/>
    <col min="12296" max="12296" width="6.109375" style="27" customWidth="1"/>
    <col min="12297" max="12297" width="7.5546875" style="27" bestFit="1" customWidth="1"/>
    <col min="12298" max="12298" width="6.109375" style="27" customWidth="1"/>
    <col min="12299" max="12299" width="7.5546875" style="27" bestFit="1" customWidth="1"/>
    <col min="12300" max="12300" width="6.109375" style="27" customWidth="1"/>
    <col min="12301" max="12301" width="7.5546875" style="27" bestFit="1" customWidth="1"/>
    <col min="12302" max="12302" width="6.109375" style="27" customWidth="1"/>
    <col min="12303" max="12303" width="7.5546875" style="27" bestFit="1" customWidth="1"/>
    <col min="12304" max="12304" width="6.109375" style="27" customWidth="1"/>
    <col min="12305" max="12305" width="7.5546875" style="27" bestFit="1" customWidth="1"/>
    <col min="12306" max="12306" width="6.109375" style="27" customWidth="1"/>
    <col min="12307" max="12307" width="7.5546875" style="27" bestFit="1" customWidth="1"/>
    <col min="12308" max="12308" width="6.109375" style="27" customWidth="1"/>
    <col min="12309" max="12309" width="7.5546875" style="27" bestFit="1" customWidth="1"/>
    <col min="12310" max="12310" width="6.109375" style="27" customWidth="1"/>
    <col min="12311" max="12311" width="7.5546875" style="27" bestFit="1" customWidth="1"/>
    <col min="12312" max="12312" width="6.109375" style="27" customWidth="1"/>
    <col min="12313" max="12313" width="7.5546875" style="27" bestFit="1" customWidth="1"/>
    <col min="12314" max="12314" width="6.109375" style="27" customWidth="1"/>
    <col min="12315" max="12315" width="7.5546875" style="27" bestFit="1" customWidth="1"/>
    <col min="12316" max="12316" width="6.109375" style="27" customWidth="1"/>
    <col min="12317" max="12317" width="7.5546875" style="27" bestFit="1" customWidth="1"/>
    <col min="12318" max="12318" width="3.21875" style="27" customWidth="1"/>
    <col min="12319" max="12319" width="10.44140625" style="27" customWidth="1"/>
    <col min="12320" max="12544" width="9" style="27"/>
    <col min="12545" max="12545" width="8.88671875" style="27" customWidth="1"/>
    <col min="12546" max="12546" width="6.109375" style="27" customWidth="1"/>
    <col min="12547" max="12547" width="7.5546875" style="27" bestFit="1" customWidth="1"/>
    <col min="12548" max="12548" width="6.109375" style="27" customWidth="1"/>
    <col min="12549" max="12549" width="7.5546875" style="27" bestFit="1" customWidth="1"/>
    <col min="12550" max="12550" width="6.109375" style="27" customWidth="1"/>
    <col min="12551" max="12551" width="7.5546875" style="27" bestFit="1" customWidth="1"/>
    <col min="12552" max="12552" width="6.109375" style="27" customWidth="1"/>
    <col min="12553" max="12553" width="7.5546875" style="27" bestFit="1" customWidth="1"/>
    <col min="12554" max="12554" width="6.109375" style="27" customWidth="1"/>
    <col min="12555" max="12555" width="7.5546875" style="27" bestFit="1" customWidth="1"/>
    <col min="12556" max="12556" width="6.109375" style="27" customWidth="1"/>
    <col min="12557" max="12557" width="7.5546875" style="27" bestFit="1" customWidth="1"/>
    <col min="12558" max="12558" width="6.109375" style="27" customWidth="1"/>
    <col min="12559" max="12559" width="7.5546875" style="27" bestFit="1" customWidth="1"/>
    <col min="12560" max="12560" width="6.109375" style="27" customWidth="1"/>
    <col min="12561" max="12561" width="7.5546875" style="27" bestFit="1" customWidth="1"/>
    <col min="12562" max="12562" width="6.109375" style="27" customWidth="1"/>
    <col min="12563" max="12563" width="7.5546875" style="27" bestFit="1" customWidth="1"/>
    <col min="12564" max="12564" width="6.109375" style="27" customWidth="1"/>
    <col min="12565" max="12565" width="7.5546875" style="27" bestFit="1" customWidth="1"/>
    <col min="12566" max="12566" width="6.109375" style="27" customWidth="1"/>
    <col min="12567" max="12567" width="7.5546875" style="27" bestFit="1" customWidth="1"/>
    <col min="12568" max="12568" width="6.109375" style="27" customWidth="1"/>
    <col min="12569" max="12569" width="7.5546875" style="27" bestFit="1" customWidth="1"/>
    <col min="12570" max="12570" width="6.109375" style="27" customWidth="1"/>
    <col min="12571" max="12571" width="7.5546875" style="27" bestFit="1" customWidth="1"/>
    <col min="12572" max="12572" width="6.109375" style="27" customWidth="1"/>
    <col min="12573" max="12573" width="7.5546875" style="27" bestFit="1" customWidth="1"/>
    <col min="12574" max="12574" width="3.21875" style="27" customWidth="1"/>
    <col min="12575" max="12575" width="10.44140625" style="27" customWidth="1"/>
    <col min="12576" max="12800" width="9" style="27"/>
    <col min="12801" max="12801" width="8.88671875" style="27" customWidth="1"/>
    <col min="12802" max="12802" width="6.109375" style="27" customWidth="1"/>
    <col min="12803" max="12803" width="7.5546875" style="27" bestFit="1" customWidth="1"/>
    <col min="12804" max="12804" width="6.109375" style="27" customWidth="1"/>
    <col min="12805" max="12805" width="7.5546875" style="27" bestFit="1" customWidth="1"/>
    <col min="12806" max="12806" width="6.109375" style="27" customWidth="1"/>
    <col min="12807" max="12807" width="7.5546875" style="27" bestFit="1" customWidth="1"/>
    <col min="12808" max="12808" width="6.109375" style="27" customWidth="1"/>
    <col min="12809" max="12809" width="7.5546875" style="27" bestFit="1" customWidth="1"/>
    <col min="12810" max="12810" width="6.109375" style="27" customWidth="1"/>
    <col min="12811" max="12811" width="7.5546875" style="27" bestFit="1" customWidth="1"/>
    <col min="12812" max="12812" width="6.109375" style="27" customWidth="1"/>
    <col min="12813" max="12813" width="7.5546875" style="27" bestFit="1" customWidth="1"/>
    <col min="12814" max="12814" width="6.109375" style="27" customWidth="1"/>
    <col min="12815" max="12815" width="7.5546875" style="27" bestFit="1" customWidth="1"/>
    <col min="12816" max="12816" width="6.109375" style="27" customWidth="1"/>
    <col min="12817" max="12817" width="7.5546875" style="27" bestFit="1" customWidth="1"/>
    <col min="12818" max="12818" width="6.109375" style="27" customWidth="1"/>
    <col min="12819" max="12819" width="7.5546875" style="27" bestFit="1" customWidth="1"/>
    <col min="12820" max="12820" width="6.109375" style="27" customWidth="1"/>
    <col min="12821" max="12821" width="7.5546875" style="27" bestFit="1" customWidth="1"/>
    <col min="12822" max="12822" width="6.109375" style="27" customWidth="1"/>
    <col min="12823" max="12823" width="7.5546875" style="27" bestFit="1" customWidth="1"/>
    <col min="12824" max="12824" width="6.109375" style="27" customWidth="1"/>
    <col min="12825" max="12825" width="7.5546875" style="27" bestFit="1" customWidth="1"/>
    <col min="12826" max="12826" width="6.109375" style="27" customWidth="1"/>
    <col min="12827" max="12827" width="7.5546875" style="27" bestFit="1" customWidth="1"/>
    <col min="12828" max="12828" width="6.109375" style="27" customWidth="1"/>
    <col min="12829" max="12829" width="7.5546875" style="27" bestFit="1" customWidth="1"/>
    <col min="12830" max="12830" width="3.21875" style="27" customWidth="1"/>
    <col min="12831" max="12831" width="10.44140625" style="27" customWidth="1"/>
    <col min="12832" max="13056" width="9" style="27"/>
    <col min="13057" max="13057" width="8.88671875" style="27" customWidth="1"/>
    <col min="13058" max="13058" width="6.109375" style="27" customWidth="1"/>
    <col min="13059" max="13059" width="7.5546875" style="27" bestFit="1" customWidth="1"/>
    <col min="13060" max="13060" width="6.109375" style="27" customWidth="1"/>
    <col min="13061" max="13061" width="7.5546875" style="27" bestFit="1" customWidth="1"/>
    <col min="13062" max="13062" width="6.109375" style="27" customWidth="1"/>
    <col min="13063" max="13063" width="7.5546875" style="27" bestFit="1" customWidth="1"/>
    <col min="13064" max="13064" width="6.109375" style="27" customWidth="1"/>
    <col min="13065" max="13065" width="7.5546875" style="27" bestFit="1" customWidth="1"/>
    <col min="13066" max="13066" width="6.109375" style="27" customWidth="1"/>
    <col min="13067" max="13067" width="7.5546875" style="27" bestFit="1" customWidth="1"/>
    <col min="13068" max="13068" width="6.109375" style="27" customWidth="1"/>
    <col min="13069" max="13069" width="7.5546875" style="27" bestFit="1" customWidth="1"/>
    <col min="13070" max="13070" width="6.109375" style="27" customWidth="1"/>
    <col min="13071" max="13071" width="7.5546875" style="27" bestFit="1" customWidth="1"/>
    <col min="13072" max="13072" width="6.109375" style="27" customWidth="1"/>
    <col min="13073" max="13073" width="7.5546875" style="27" bestFit="1" customWidth="1"/>
    <col min="13074" max="13074" width="6.109375" style="27" customWidth="1"/>
    <col min="13075" max="13075" width="7.5546875" style="27" bestFit="1" customWidth="1"/>
    <col min="13076" max="13076" width="6.109375" style="27" customWidth="1"/>
    <col min="13077" max="13077" width="7.5546875" style="27" bestFit="1" customWidth="1"/>
    <col min="13078" max="13078" width="6.109375" style="27" customWidth="1"/>
    <col min="13079" max="13079" width="7.5546875" style="27" bestFit="1" customWidth="1"/>
    <col min="13080" max="13080" width="6.109375" style="27" customWidth="1"/>
    <col min="13081" max="13081" width="7.5546875" style="27" bestFit="1" customWidth="1"/>
    <col min="13082" max="13082" width="6.109375" style="27" customWidth="1"/>
    <col min="13083" max="13083" width="7.5546875" style="27" bestFit="1" customWidth="1"/>
    <col min="13084" max="13084" width="6.109375" style="27" customWidth="1"/>
    <col min="13085" max="13085" width="7.5546875" style="27" bestFit="1" customWidth="1"/>
    <col min="13086" max="13086" width="3.21875" style="27" customWidth="1"/>
    <col min="13087" max="13087" width="10.44140625" style="27" customWidth="1"/>
    <col min="13088" max="13312" width="9" style="27"/>
    <col min="13313" max="13313" width="8.88671875" style="27" customWidth="1"/>
    <col min="13314" max="13314" width="6.109375" style="27" customWidth="1"/>
    <col min="13315" max="13315" width="7.5546875" style="27" bestFit="1" customWidth="1"/>
    <col min="13316" max="13316" width="6.109375" style="27" customWidth="1"/>
    <col min="13317" max="13317" width="7.5546875" style="27" bestFit="1" customWidth="1"/>
    <col min="13318" max="13318" width="6.109375" style="27" customWidth="1"/>
    <col min="13319" max="13319" width="7.5546875" style="27" bestFit="1" customWidth="1"/>
    <col min="13320" max="13320" width="6.109375" style="27" customWidth="1"/>
    <col min="13321" max="13321" width="7.5546875" style="27" bestFit="1" customWidth="1"/>
    <col min="13322" max="13322" width="6.109375" style="27" customWidth="1"/>
    <col min="13323" max="13323" width="7.5546875" style="27" bestFit="1" customWidth="1"/>
    <col min="13324" max="13324" width="6.109375" style="27" customWidth="1"/>
    <col min="13325" max="13325" width="7.5546875" style="27" bestFit="1" customWidth="1"/>
    <col min="13326" max="13326" width="6.109375" style="27" customWidth="1"/>
    <col min="13327" max="13327" width="7.5546875" style="27" bestFit="1" customWidth="1"/>
    <col min="13328" max="13328" width="6.109375" style="27" customWidth="1"/>
    <col min="13329" max="13329" width="7.5546875" style="27" bestFit="1" customWidth="1"/>
    <col min="13330" max="13330" width="6.109375" style="27" customWidth="1"/>
    <col min="13331" max="13331" width="7.5546875" style="27" bestFit="1" customWidth="1"/>
    <col min="13332" max="13332" width="6.109375" style="27" customWidth="1"/>
    <col min="13333" max="13333" width="7.5546875" style="27" bestFit="1" customWidth="1"/>
    <col min="13334" max="13334" width="6.109375" style="27" customWidth="1"/>
    <col min="13335" max="13335" width="7.5546875" style="27" bestFit="1" customWidth="1"/>
    <col min="13336" max="13336" width="6.109375" style="27" customWidth="1"/>
    <col min="13337" max="13337" width="7.5546875" style="27" bestFit="1" customWidth="1"/>
    <col min="13338" max="13338" width="6.109375" style="27" customWidth="1"/>
    <col min="13339" max="13339" width="7.5546875" style="27" bestFit="1" customWidth="1"/>
    <col min="13340" max="13340" width="6.109375" style="27" customWidth="1"/>
    <col min="13341" max="13341" width="7.5546875" style="27" bestFit="1" customWidth="1"/>
    <col min="13342" max="13342" width="3.21875" style="27" customWidth="1"/>
    <col min="13343" max="13343" width="10.44140625" style="27" customWidth="1"/>
    <col min="13344" max="13568" width="9" style="27"/>
    <col min="13569" max="13569" width="8.88671875" style="27" customWidth="1"/>
    <col min="13570" max="13570" width="6.109375" style="27" customWidth="1"/>
    <col min="13571" max="13571" width="7.5546875" style="27" bestFit="1" customWidth="1"/>
    <col min="13572" max="13572" width="6.109375" style="27" customWidth="1"/>
    <col min="13573" max="13573" width="7.5546875" style="27" bestFit="1" customWidth="1"/>
    <col min="13574" max="13574" width="6.109375" style="27" customWidth="1"/>
    <col min="13575" max="13575" width="7.5546875" style="27" bestFit="1" customWidth="1"/>
    <col min="13576" max="13576" width="6.109375" style="27" customWidth="1"/>
    <col min="13577" max="13577" width="7.5546875" style="27" bestFit="1" customWidth="1"/>
    <col min="13578" max="13578" width="6.109375" style="27" customWidth="1"/>
    <col min="13579" max="13579" width="7.5546875" style="27" bestFit="1" customWidth="1"/>
    <col min="13580" max="13580" width="6.109375" style="27" customWidth="1"/>
    <col min="13581" max="13581" width="7.5546875" style="27" bestFit="1" customWidth="1"/>
    <col min="13582" max="13582" width="6.109375" style="27" customWidth="1"/>
    <col min="13583" max="13583" width="7.5546875" style="27" bestFit="1" customWidth="1"/>
    <col min="13584" max="13584" width="6.109375" style="27" customWidth="1"/>
    <col min="13585" max="13585" width="7.5546875" style="27" bestFit="1" customWidth="1"/>
    <col min="13586" max="13586" width="6.109375" style="27" customWidth="1"/>
    <col min="13587" max="13587" width="7.5546875" style="27" bestFit="1" customWidth="1"/>
    <col min="13588" max="13588" width="6.109375" style="27" customWidth="1"/>
    <col min="13589" max="13589" width="7.5546875" style="27" bestFit="1" customWidth="1"/>
    <col min="13590" max="13590" width="6.109375" style="27" customWidth="1"/>
    <col min="13591" max="13591" width="7.5546875" style="27" bestFit="1" customWidth="1"/>
    <col min="13592" max="13592" width="6.109375" style="27" customWidth="1"/>
    <col min="13593" max="13593" width="7.5546875" style="27" bestFit="1" customWidth="1"/>
    <col min="13594" max="13594" width="6.109375" style="27" customWidth="1"/>
    <col min="13595" max="13595" width="7.5546875" style="27" bestFit="1" customWidth="1"/>
    <col min="13596" max="13596" width="6.109375" style="27" customWidth="1"/>
    <col min="13597" max="13597" width="7.5546875" style="27" bestFit="1" customWidth="1"/>
    <col min="13598" max="13598" width="3.21875" style="27" customWidth="1"/>
    <col min="13599" max="13599" width="10.44140625" style="27" customWidth="1"/>
    <col min="13600" max="13824" width="9" style="27"/>
    <col min="13825" max="13825" width="8.88671875" style="27" customWidth="1"/>
    <col min="13826" max="13826" width="6.109375" style="27" customWidth="1"/>
    <col min="13827" max="13827" width="7.5546875" style="27" bestFit="1" customWidth="1"/>
    <col min="13828" max="13828" width="6.109375" style="27" customWidth="1"/>
    <col min="13829" max="13829" width="7.5546875" style="27" bestFit="1" customWidth="1"/>
    <col min="13830" max="13830" width="6.109375" style="27" customWidth="1"/>
    <col min="13831" max="13831" width="7.5546875" style="27" bestFit="1" customWidth="1"/>
    <col min="13832" max="13832" width="6.109375" style="27" customWidth="1"/>
    <col min="13833" max="13833" width="7.5546875" style="27" bestFit="1" customWidth="1"/>
    <col min="13834" max="13834" width="6.109375" style="27" customWidth="1"/>
    <col min="13835" max="13835" width="7.5546875" style="27" bestFit="1" customWidth="1"/>
    <col min="13836" max="13836" width="6.109375" style="27" customWidth="1"/>
    <col min="13837" max="13837" width="7.5546875" style="27" bestFit="1" customWidth="1"/>
    <col min="13838" max="13838" width="6.109375" style="27" customWidth="1"/>
    <col min="13839" max="13839" width="7.5546875" style="27" bestFit="1" customWidth="1"/>
    <col min="13840" max="13840" width="6.109375" style="27" customWidth="1"/>
    <col min="13841" max="13841" width="7.5546875" style="27" bestFit="1" customWidth="1"/>
    <col min="13842" max="13842" width="6.109375" style="27" customWidth="1"/>
    <col min="13843" max="13843" width="7.5546875" style="27" bestFit="1" customWidth="1"/>
    <col min="13844" max="13844" width="6.109375" style="27" customWidth="1"/>
    <col min="13845" max="13845" width="7.5546875" style="27" bestFit="1" customWidth="1"/>
    <col min="13846" max="13846" width="6.109375" style="27" customWidth="1"/>
    <col min="13847" max="13847" width="7.5546875" style="27" bestFit="1" customWidth="1"/>
    <col min="13848" max="13848" width="6.109375" style="27" customWidth="1"/>
    <col min="13849" max="13849" width="7.5546875" style="27" bestFit="1" customWidth="1"/>
    <col min="13850" max="13850" width="6.109375" style="27" customWidth="1"/>
    <col min="13851" max="13851" width="7.5546875" style="27" bestFit="1" customWidth="1"/>
    <col min="13852" max="13852" width="6.109375" style="27" customWidth="1"/>
    <col min="13853" max="13853" width="7.5546875" style="27" bestFit="1" customWidth="1"/>
    <col min="13854" max="13854" width="3.21875" style="27" customWidth="1"/>
    <col min="13855" max="13855" width="10.44140625" style="27" customWidth="1"/>
    <col min="13856" max="14080" width="9" style="27"/>
    <col min="14081" max="14081" width="8.88671875" style="27" customWidth="1"/>
    <col min="14082" max="14082" width="6.109375" style="27" customWidth="1"/>
    <col min="14083" max="14083" width="7.5546875" style="27" bestFit="1" customWidth="1"/>
    <col min="14084" max="14084" width="6.109375" style="27" customWidth="1"/>
    <col min="14085" max="14085" width="7.5546875" style="27" bestFit="1" customWidth="1"/>
    <col min="14086" max="14086" width="6.109375" style="27" customWidth="1"/>
    <col min="14087" max="14087" width="7.5546875" style="27" bestFit="1" customWidth="1"/>
    <col min="14088" max="14088" width="6.109375" style="27" customWidth="1"/>
    <col min="14089" max="14089" width="7.5546875" style="27" bestFit="1" customWidth="1"/>
    <col min="14090" max="14090" width="6.109375" style="27" customWidth="1"/>
    <col min="14091" max="14091" width="7.5546875" style="27" bestFit="1" customWidth="1"/>
    <col min="14092" max="14092" width="6.109375" style="27" customWidth="1"/>
    <col min="14093" max="14093" width="7.5546875" style="27" bestFit="1" customWidth="1"/>
    <col min="14094" max="14094" width="6.109375" style="27" customWidth="1"/>
    <col min="14095" max="14095" width="7.5546875" style="27" bestFit="1" customWidth="1"/>
    <col min="14096" max="14096" width="6.109375" style="27" customWidth="1"/>
    <col min="14097" max="14097" width="7.5546875" style="27" bestFit="1" customWidth="1"/>
    <col min="14098" max="14098" width="6.109375" style="27" customWidth="1"/>
    <col min="14099" max="14099" width="7.5546875" style="27" bestFit="1" customWidth="1"/>
    <col min="14100" max="14100" width="6.109375" style="27" customWidth="1"/>
    <col min="14101" max="14101" width="7.5546875" style="27" bestFit="1" customWidth="1"/>
    <col min="14102" max="14102" width="6.109375" style="27" customWidth="1"/>
    <col min="14103" max="14103" width="7.5546875" style="27" bestFit="1" customWidth="1"/>
    <col min="14104" max="14104" width="6.109375" style="27" customWidth="1"/>
    <col min="14105" max="14105" width="7.5546875" style="27" bestFit="1" customWidth="1"/>
    <col min="14106" max="14106" width="6.109375" style="27" customWidth="1"/>
    <col min="14107" max="14107" width="7.5546875" style="27" bestFit="1" customWidth="1"/>
    <col min="14108" max="14108" width="6.109375" style="27" customWidth="1"/>
    <col min="14109" max="14109" width="7.5546875" style="27" bestFit="1" customWidth="1"/>
    <col min="14110" max="14110" width="3.21875" style="27" customWidth="1"/>
    <col min="14111" max="14111" width="10.44140625" style="27" customWidth="1"/>
    <col min="14112" max="14336" width="9" style="27"/>
    <col min="14337" max="14337" width="8.88671875" style="27" customWidth="1"/>
    <col min="14338" max="14338" width="6.109375" style="27" customWidth="1"/>
    <col min="14339" max="14339" width="7.5546875" style="27" bestFit="1" customWidth="1"/>
    <col min="14340" max="14340" width="6.109375" style="27" customWidth="1"/>
    <col min="14341" max="14341" width="7.5546875" style="27" bestFit="1" customWidth="1"/>
    <col min="14342" max="14342" width="6.109375" style="27" customWidth="1"/>
    <col min="14343" max="14343" width="7.5546875" style="27" bestFit="1" customWidth="1"/>
    <col min="14344" max="14344" width="6.109375" style="27" customWidth="1"/>
    <col min="14345" max="14345" width="7.5546875" style="27" bestFit="1" customWidth="1"/>
    <col min="14346" max="14346" width="6.109375" style="27" customWidth="1"/>
    <col min="14347" max="14347" width="7.5546875" style="27" bestFit="1" customWidth="1"/>
    <col min="14348" max="14348" width="6.109375" style="27" customWidth="1"/>
    <col min="14349" max="14349" width="7.5546875" style="27" bestFit="1" customWidth="1"/>
    <col min="14350" max="14350" width="6.109375" style="27" customWidth="1"/>
    <col min="14351" max="14351" width="7.5546875" style="27" bestFit="1" customWidth="1"/>
    <col min="14352" max="14352" width="6.109375" style="27" customWidth="1"/>
    <col min="14353" max="14353" width="7.5546875" style="27" bestFit="1" customWidth="1"/>
    <col min="14354" max="14354" width="6.109375" style="27" customWidth="1"/>
    <col min="14355" max="14355" width="7.5546875" style="27" bestFit="1" customWidth="1"/>
    <col min="14356" max="14356" width="6.109375" style="27" customWidth="1"/>
    <col min="14357" max="14357" width="7.5546875" style="27" bestFit="1" customWidth="1"/>
    <col min="14358" max="14358" width="6.109375" style="27" customWidth="1"/>
    <col min="14359" max="14359" width="7.5546875" style="27" bestFit="1" customWidth="1"/>
    <col min="14360" max="14360" width="6.109375" style="27" customWidth="1"/>
    <col min="14361" max="14361" width="7.5546875" style="27" bestFit="1" customWidth="1"/>
    <col min="14362" max="14362" width="6.109375" style="27" customWidth="1"/>
    <col min="14363" max="14363" width="7.5546875" style="27" bestFit="1" customWidth="1"/>
    <col min="14364" max="14364" width="6.109375" style="27" customWidth="1"/>
    <col min="14365" max="14365" width="7.5546875" style="27" bestFit="1" customWidth="1"/>
    <col min="14366" max="14366" width="3.21875" style="27" customWidth="1"/>
    <col min="14367" max="14367" width="10.44140625" style="27" customWidth="1"/>
    <col min="14368" max="14592" width="9" style="27"/>
    <col min="14593" max="14593" width="8.88671875" style="27" customWidth="1"/>
    <col min="14594" max="14594" width="6.109375" style="27" customWidth="1"/>
    <col min="14595" max="14595" width="7.5546875" style="27" bestFit="1" customWidth="1"/>
    <col min="14596" max="14596" width="6.109375" style="27" customWidth="1"/>
    <col min="14597" max="14597" width="7.5546875" style="27" bestFit="1" customWidth="1"/>
    <col min="14598" max="14598" width="6.109375" style="27" customWidth="1"/>
    <col min="14599" max="14599" width="7.5546875" style="27" bestFit="1" customWidth="1"/>
    <col min="14600" max="14600" width="6.109375" style="27" customWidth="1"/>
    <col min="14601" max="14601" width="7.5546875" style="27" bestFit="1" customWidth="1"/>
    <col min="14602" max="14602" width="6.109375" style="27" customWidth="1"/>
    <col min="14603" max="14603" width="7.5546875" style="27" bestFit="1" customWidth="1"/>
    <col min="14604" max="14604" width="6.109375" style="27" customWidth="1"/>
    <col min="14605" max="14605" width="7.5546875" style="27" bestFit="1" customWidth="1"/>
    <col min="14606" max="14606" width="6.109375" style="27" customWidth="1"/>
    <col min="14607" max="14607" width="7.5546875" style="27" bestFit="1" customWidth="1"/>
    <col min="14608" max="14608" width="6.109375" style="27" customWidth="1"/>
    <col min="14609" max="14609" width="7.5546875" style="27" bestFit="1" customWidth="1"/>
    <col min="14610" max="14610" width="6.109375" style="27" customWidth="1"/>
    <col min="14611" max="14611" width="7.5546875" style="27" bestFit="1" customWidth="1"/>
    <col min="14612" max="14612" width="6.109375" style="27" customWidth="1"/>
    <col min="14613" max="14613" width="7.5546875" style="27" bestFit="1" customWidth="1"/>
    <col min="14614" max="14614" width="6.109375" style="27" customWidth="1"/>
    <col min="14615" max="14615" width="7.5546875" style="27" bestFit="1" customWidth="1"/>
    <col min="14616" max="14616" width="6.109375" style="27" customWidth="1"/>
    <col min="14617" max="14617" width="7.5546875" style="27" bestFit="1" customWidth="1"/>
    <col min="14618" max="14618" width="6.109375" style="27" customWidth="1"/>
    <col min="14619" max="14619" width="7.5546875" style="27" bestFit="1" customWidth="1"/>
    <col min="14620" max="14620" width="6.109375" style="27" customWidth="1"/>
    <col min="14621" max="14621" width="7.5546875" style="27" bestFit="1" customWidth="1"/>
    <col min="14622" max="14622" width="3.21875" style="27" customWidth="1"/>
    <col min="14623" max="14623" width="10.44140625" style="27" customWidth="1"/>
    <col min="14624" max="14848" width="9" style="27"/>
    <col min="14849" max="14849" width="8.88671875" style="27" customWidth="1"/>
    <col min="14850" max="14850" width="6.109375" style="27" customWidth="1"/>
    <col min="14851" max="14851" width="7.5546875" style="27" bestFit="1" customWidth="1"/>
    <col min="14852" max="14852" width="6.109375" style="27" customWidth="1"/>
    <col min="14853" max="14853" width="7.5546875" style="27" bestFit="1" customWidth="1"/>
    <col min="14854" max="14854" width="6.109375" style="27" customWidth="1"/>
    <col min="14855" max="14855" width="7.5546875" style="27" bestFit="1" customWidth="1"/>
    <col min="14856" max="14856" width="6.109375" style="27" customWidth="1"/>
    <col min="14857" max="14857" width="7.5546875" style="27" bestFit="1" customWidth="1"/>
    <col min="14858" max="14858" width="6.109375" style="27" customWidth="1"/>
    <col min="14859" max="14859" width="7.5546875" style="27" bestFit="1" customWidth="1"/>
    <col min="14860" max="14860" width="6.109375" style="27" customWidth="1"/>
    <col min="14861" max="14861" width="7.5546875" style="27" bestFit="1" customWidth="1"/>
    <col min="14862" max="14862" width="6.109375" style="27" customWidth="1"/>
    <col min="14863" max="14863" width="7.5546875" style="27" bestFit="1" customWidth="1"/>
    <col min="14864" max="14864" width="6.109375" style="27" customWidth="1"/>
    <col min="14865" max="14865" width="7.5546875" style="27" bestFit="1" customWidth="1"/>
    <col min="14866" max="14866" width="6.109375" style="27" customWidth="1"/>
    <col min="14867" max="14867" width="7.5546875" style="27" bestFit="1" customWidth="1"/>
    <col min="14868" max="14868" width="6.109375" style="27" customWidth="1"/>
    <col min="14869" max="14869" width="7.5546875" style="27" bestFit="1" customWidth="1"/>
    <col min="14870" max="14870" width="6.109375" style="27" customWidth="1"/>
    <col min="14871" max="14871" width="7.5546875" style="27" bestFit="1" customWidth="1"/>
    <col min="14872" max="14872" width="6.109375" style="27" customWidth="1"/>
    <col min="14873" max="14873" width="7.5546875" style="27" bestFit="1" customWidth="1"/>
    <col min="14874" max="14874" width="6.109375" style="27" customWidth="1"/>
    <col min="14875" max="14875" width="7.5546875" style="27" bestFit="1" customWidth="1"/>
    <col min="14876" max="14876" width="6.109375" style="27" customWidth="1"/>
    <col min="14877" max="14877" width="7.5546875" style="27" bestFit="1" customWidth="1"/>
    <col min="14878" max="14878" width="3.21875" style="27" customWidth="1"/>
    <col min="14879" max="14879" width="10.44140625" style="27" customWidth="1"/>
    <col min="14880" max="15104" width="9" style="27"/>
    <col min="15105" max="15105" width="8.88671875" style="27" customWidth="1"/>
    <col min="15106" max="15106" width="6.109375" style="27" customWidth="1"/>
    <col min="15107" max="15107" width="7.5546875" style="27" bestFit="1" customWidth="1"/>
    <col min="15108" max="15108" width="6.109375" style="27" customWidth="1"/>
    <col min="15109" max="15109" width="7.5546875" style="27" bestFit="1" customWidth="1"/>
    <col min="15110" max="15110" width="6.109375" style="27" customWidth="1"/>
    <col min="15111" max="15111" width="7.5546875" style="27" bestFit="1" customWidth="1"/>
    <col min="15112" max="15112" width="6.109375" style="27" customWidth="1"/>
    <col min="15113" max="15113" width="7.5546875" style="27" bestFit="1" customWidth="1"/>
    <col min="15114" max="15114" width="6.109375" style="27" customWidth="1"/>
    <col min="15115" max="15115" width="7.5546875" style="27" bestFit="1" customWidth="1"/>
    <col min="15116" max="15116" width="6.109375" style="27" customWidth="1"/>
    <col min="15117" max="15117" width="7.5546875" style="27" bestFit="1" customWidth="1"/>
    <col min="15118" max="15118" width="6.109375" style="27" customWidth="1"/>
    <col min="15119" max="15119" width="7.5546875" style="27" bestFit="1" customWidth="1"/>
    <col min="15120" max="15120" width="6.109375" style="27" customWidth="1"/>
    <col min="15121" max="15121" width="7.5546875" style="27" bestFit="1" customWidth="1"/>
    <col min="15122" max="15122" width="6.109375" style="27" customWidth="1"/>
    <col min="15123" max="15123" width="7.5546875" style="27" bestFit="1" customWidth="1"/>
    <col min="15124" max="15124" width="6.109375" style="27" customWidth="1"/>
    <col min="15125" max="15125" width="7.5546875" style="27" bestFit="1" customWidth="1"/>
    <col min="15126" max="15126" width="6.109375" style="27" customWidth="1"/>
    <col min="15127" max="15127" width="7.5546875" style="27" bestFit="1" customWidth="1"/>
    <col min="15128" max="15128" width="6.109375" style="27" customWidth="1"/>
    <col min="15129" max="15129" width="7.5546875" style="27" bestFit="1" customWidth="1"/>
    <col min="15130" max="15130" width="6.109375" style="27" customWidth="1"/>
    <col min="15131" max="15131" width="7.5546875" style="27" bestFit="1" customWidth="1"/>
    <col min="15132" max="15132" width="6.109375" style="27" customWidth="1"/>
    <col min="15133" max="15133" width="7.5546875" style="27" bestFit="1" customWidth="1"/>
    <col min="15134" max="15134" width="3.21875" style="27" customWidth="1"/>
    <col min="15135" max="15135" width="10.44140625" style="27" customWidth="1"/>
    <col min="15136" max="15360" width="9" style="27"/>
    <col min="15361" max="15361" width="8.88671875" style="27" customWidth="1"/>
    <col min="15362" max="15362" width="6.109375" style="27" customWidth="1"/>
    <col min="15363" max="15363" width="7.5546875" style="27" bestFit="1" customWidth="1"/>
    <col min="15364" max="15364" width="6.109375" style="27" customWidth="1"/>
    <col min="15365" max="15365" width="7.5546875" style="27" bestFit="1" customWidth="1"/>
    <col min="15366" max="15366" width="6.109375" style="27" customWidth="1"/>
    <col min="15367" max="15367" width="7.5546875" style="27" bestFit="1" customWidth="1"/>
    <col min="15368" max="15368" width="6.109375" style="27" customWidth="1"/>
    <col min="15369" max="15369" width="7.5546875" style="27" bestFit="1" customWidth="1"/>
    <col min="15370" max="15370" width="6.109375" style="27" customWidth="1"/>
    <col min="15371" max="15371" width="7.5546875" style="27" bestFit="1" customWidth="1"/>
    <col min="15372" max="15372" width="6.109375" style="27" customWidth="1"/>
    <col min="15373" max="15373" width="7.5546875" style="27" bestFit="1" customWidth="1"/>
    <col min="15374" max="15374" width="6.109375" style="27" customWidth="1"/>
    <col min="15375" max="15375" width="7.5546875" style="27" bestFit="1" customWidth="1"/>
    <col min="15376" max="15376" width="6.109375" style="27" customWidth="1"/>
    <col min="15377" max="15377" width="7.5546875" style="27" bestFit="1" customWidth="1"/>
    <col min="15378" max="15378" width="6.109375" style="27" customWidth="1"/>
    <col min="15379" max="15379" width="7.5546875" style="27" bestFit="1" customWidth="1"/>
    <col min="15380" max="15380" width="6.109375" style="27" customWidth="1"/>
    <col min="15381" max="15381" width="7.5546875" style="27" bestFit="1" customWidth="1"/>
    <col min="15382" max="15382" width="6.109375" style="27" customWidth="1"/>
    <col min="15383" max="15383" width="7.5546875" style="27" bestFit="1" customWidth="1"/>
    <col min="15384" max="15384" width="6.109375" style="27" customWidth="1"/>
    <col min="15385" max="15385" width="7.5546875" style="27" bestFit="1" customWidth="1"/>
    <col min="15386" max="15386" width="6.109375" style="27" customWidth="1"/>
    <col min="15387" max="15387" width="7.5546875" style="27" bestFit="1" customWidth="1"/>
    <col min="15388" max="15388" width="6.109375" style="27" customWidth="1"/>
    <col min="15389" max="15389" width="7.5546875" style="27" bestFit="1" customWidth="1"/>
    <col min="15390" max="15390" width="3.21875" style="27" customWidth="1"/>
    <col min="15391" max="15391" width="10.44140625" style="27" customWidth="1"/>
    <col min="15392" max="15616" width="9" style="27"/>
    <col min="15617" max="15617" width="8.88671875" style="27" customWidth="1"/>
    <col min="15618" max="15618" width="6.109375" style="27" customWidth="1"/>
    <col min="15619" max="15619" width="7.5546875" style="27" bestFit="1" customWidth="1"/>
    <col min="15620" max="15620" width="6.109375" style="27" customWidth="1"/>
    <col min="15621" max="15621" width="7.5546875" style="27" bestFit="1" customWidth="1"/>
    <col min="15622" max="15622" width="6.109375" style="27" customWidth="1"/>
    <col min="15623" max="15623" width="7.5546875" style="27" bestFit="1" customWidth="1"/>
    <col min="15624" max="15624" width="6.109375" style="27" customWidth="1"/>
    <col min="15625" max="15625" width="7.5546875" style="27" bestFit="1" customWidth="1"/>
    <col min="15626" max="15626" width="6.109375" style="27" customWidth="1"/>
    <col min="15627" max="15627" width="7.5546875" style="27" bestFit="1" customWidth="1"/>
    <col min="15628" max="15628" width="6.109375" style="27" customWidth="1"/>
    <col min="15629" max="15629" width="7.5546875" style="27" bestFit="1" customWidth="1"/>
    <col min="15630" max="15630" width="6.109375" style="27" customWidth="1"/>
    <col min="15631" max="15631" width="7.5546875" style="27" bestFit="1" customWidth="1"/>
    <col min="15632" max="15632" width="6.109375" style="27" customWidth="1"/>
    <col min="15633" max="15633" width="7.5546875" style="27" bestFit="1" customWidth="1"/>
    <col min="15634" max="15634" width="6.109375" style="27" customWidth="1"/>
    <col min="15635" max="15635" width="7.5546875" style="27" bestFit="1" customWidth="1"/>
    <col min="15636" max="15636" width="6.109375" style="27" customWidth="1"/>
    <col min="15637" max="15637" width="7.5546875" style="27" bestFit="1" customWidth="1"/>
    <col min="15638" max="15638" width="6.109375" style="27" customWidth="1"/>
    <col min="15639" max="15639" width="7.5546875" style="27" bestFit="1" customWidth="1"/>
    <col min="15640" max="15640" width="6.109375" style="27" customWidth="1"/>
    <col min="15641" max="15641" width="7.5546875" style="27" bestFit="1" customWidth="1"/>
    <col min="15642" max="15642" width="6.109375" style="27" customWidth="1"/>
    <col min="15643" max="15643" width="7.5546875" style="27" bestFit="1" customWidth="1"/>
    <col min="15644" max="15644" width="6.109375" style="27" customWidth="1"/>
    <col min="15645" max="15645" width="7.5546875" style="27" bestFit="1" customWidth="1"/>
    <col min="15646" max="15646" width="3.21875" style="27" customWidth="1"/>
    <col min="15647" max="15647" width="10.44140625" style="27" customWidth="1"/>
    <col min="15648" max="15872" width="9" style="27"/>
    <col min="15873" max="15873" width="8.88671875" style="27" customWidth="1"/>
    <col min="15874" max="15874" width="6.109375" style="27" customWidth="1"/>
    <col min="15875" max="15875" width="7.5546875" style="27" bestFit="1" customWidth="1"/>
    <col min="15876" max="15876" width="6.109375" style="27" customWidth="1"/>
    <col min="15877" max="15877" width="7.5546875" style="27" bestFit="1" customWidth="1"/>
    <col min="15878" max="15878" width="6.109375" style="27" customWidth="1"/>
    <col min="15879" max="15879" width="7.5546875" style="27" bestFit="1" customWidth="1"/>
    <col min="15880" max="15880" width="6.109375" style="27" customWidth="1"/>
    <col min="15881" max="15881" width="7.5546875" style="27" bestFit="1" customWidth="1"/>
    <col min="15882" max="15882" width="6.109375" style="27" customWidth="1"/>
    <col min="15883" max="15883" width="7.5546875" style="27" bestFit="1" customWidth="1"/>
    <col min="15884" max="15884" width="6.109375" style="27" customWidth="1"/>
    <col min="15885" max="15885" width="7.5546875" style="27" bestFit="1" customWidth="1"/>
    <col min="15886" max="15886" width="6.109375" style="27" customWidth="1"/>
    <col min="15887" max="15887" width="7.5546875" style="27" bestFit="1" customWidth="1"/>
    <col min="15888" max="15888" width="6.109375" style="27" customWidth="1"/>
    <col min="15889" max="15889" width="7.5546875" style="27" bestFit="1" customWidth="1"/>
    <col min="15890" max="15890" width="6.109375" style="27" customWidth="1"/>
    <col min="15891" max="15891" width="7.5546875" style="27" bestFit="1" customWidth="1"/>
    <col min="15892" max="15892" width="6.109375" style="27" customWidth="1"/>
    <col min="15893" max="15893" width="7.5546875" style="27" bestFit="1" customWidth="1"/>
    <col min="15894" max="15894" width="6.109375" style="27" customWidth="1"/>
    <col min="15895" max="15895" width="7.5546875" style="27" bestFit="1" customWidth="1"/>
    <col min="15896" max="15896" width="6.109375" style="27" customWidth="1"/>
    <col min="15897" max="15897" width="7.5546875" style="27" bestFit="1" customWidth="1"/>
    <col min="15898" max="15898" width="6.109375" style="27" customWidth="1"/>
    <col min="15899" max="15899" width="7.5546875" style="27" bestFit="1" customWidth="1"/>
    <col min="15900" max="15900" width="6.109375" style="27" customWidth="1"/>
    <col min="15901" max="15901" width="7.5546875" style="27" bestFit="1" customWidth="1"/>
    <col min="15902" max="15902" width="3.21875" style="27" customWidth="1"/>
    <col min="15903" max="15903" width="10.44140625" style="27" customWidth="1"/>
    <col min="15904" max="16128" width="9" style="27"/>
    <col min="16129" max="16129" width="8.88671875" style="27" customWidth="1"/>
    <col min="16130" max="16130" width="6.109375" style="27" customWidth="1"/>
    <col min="16131" max="16131" width="7.5546875" style="27" bestFit="1" customWidth="1"/>
    <col min="16132" max="16132" width="6.109375" style="27" customWidth="1"/>
    <col min="16133" max="16133" width="7.5546875" style="27" bestFit="1" customWidth="1"/>
    <col min="16134" max="16134" width="6.109375" style="27" customWidth="1"/>
    <col min="16135" max="16135" width="7.5546875" style="27" bestFit="1" customWidth="1"/>
    <col min="16136" max="16136" width="6.109375" style="27" customWidth="1"/>
    <col min="16137" max="16137" width="7.5546875" style="27" bestFit="1" customWidth="1"/>
    <col min="16138" max="16138" width="6.109375" style="27" customWidth="1"/>
    <col min="16139" max="16139" width="7.5546875" style="27" bestFit="1" customWidth="1"/>
    <col min="16140" max="16140" width="6.109375" style="27" customWidth="1"/>
    <col min="16141" max="16141" width="7.5546875" style="27" bestFit="1" customWidth="1"/>
    <col min="16142" max="16142" width="6.109375" style="27" customWidth="1"/>
    <col min="16143" max="16143" width="7.5546875" style="27" bestFit="1" customWidth="1"/>
    <col min="16144" max="16144" width="6.109375" style="27" customWidth="1"/>
    <col min="16145" max="16145" width="7.5546875" style="27" bestFit="1" customWidth="1"/>
    <col min="16146" max="16146" width="6.109375" style="27" customWidth="1"/>
    <col min="16147" max="16147" width="7.5546875" style="27" bestFit="1" customWidth="1"/>
    <col min="16148" max="16148" width="6.109375" style="27" customWidth="1"/>
    <col min="16149" max="16149" width="7.5546875" style="27" bestFit="1" customWidth="1"/>
    <col min="16150" max="16150" width="6.109375" style="27" customWidth="1"/>
    <col min="16151" max="16151" width="7.5546875" style="27" bestFit="1" customWidth="1"/>
    <col min="16152" max="16152" width="6.109375" style="27" customWidth="1"/>
    <col min="16153" max="16153" width="7.5546875" style="27" bestFit="1" customWidth="1"/>
    <col min="16154" max="16154" width="6.109375" style="27" customWidth="1"/>
    <col min="16155" max="16155" width="7.5546875" style="27" bestFit="1" customWidth="1"/>
    <col min="16156" max="16156" width="6.109375" style="27" customWidth="1"/>
    <col min="16157" max="16157" width="7.5546875" style="27" bestFit="1" customWidth="1"/>
    <col min="16158" max="16158" width="3.21875" style="27" customWidth="1"/>
    <col min="16159" max="16159" width="10.44140625" style="27" customWidth="1"/>
    <col min="16160" max="16384" width="9" style="27"/>
  </cols>
  <sheetData>
    <row r="1" spans="1:31" s="25" customFormat="1" ht="23.25" customHeight="1" x14ac:dyDescent="0.3">
      <c r="A1" s="126" t="s">
        <v>123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31" s="26" customFormat="1" ht="18" customHeight="1" thickBot="1" x14ac:dyDescent="0.35">
      <c r="A2" s="127" t="s">
        <v>124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</row>
    <row r="3" spans="1:31" ht="12" customHeight="1" x14ac:dyDescent="0.3">
      <c r="A3" s="129"/>
      <c r="B3" s="132" t="s">
        <v>81</v>
      </c>
      <c r="C3" s="133"/>
      <c r="D3" s="134"/>
      <c r="E3" s="135"/>
      <c r="F3" s="136" t="s">
        <v>89</v>
      </c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8"/>
      <c r="AB3" s="139"/>
      <c r="AC3" s="140"/>
      <c r="AE3" s="86" t="s">
        <v>90</v>
      </c>
    </row>
    <row r="4" spans="1:31" ht="12" customHeight="1" x14ac:dyDescent="0.3">
      <c r="A4" s="130"/>
      <c r="B4" s="141">
        <v>11100</v>
      </c>
      <c r="C4" s="141"/>
      <c r="D4" s="141">
        <v>12540</v>
      </c>
      <c r="E4" s="141"/>
      <c r="F4" s="141">
        <v>13500</v>
      </c>
      <c r="G4" s="141"/>
      <c r="H4" s="141">
        <v>15840</v>
      </c>
      <c r="I4" s="141"/>
      <c r="J4" s="147">
        <v>16500</v>
      </c>
      <c r="K4" s="148"/>
      <c r="L4" s="141">
        <v>17280</v>
      </c>
      <c r="M4" s="141"/>
      <c r="N4" s="141">
        <v>17880</v>
      </c>
      <c r="O4" s="141"/>
      <c r="P4" s="141">
        <v>19047</v>
      </c>
      <c r="Q4" s="141"/>
      <c r="R4" s="141">
        <v>20008</v>
      </c>
      <c r="S4" s="141"/>
      <c r="T4" s="141">
        <v>21009</v>
      </c>
      <c r="U4" s="141"/>
      <c r="V4" s="141">
        <v>22000</v>
      </c>
      <c r="W4" s="141"/>
      <c r="X4" s="141">
        <v>23100</v>
      </c>
      <c r="Y4" s="141"/>
      <c r="Z4" s="147">
        <v>24000</v>
      </c>
      <c r="AA4" s="148"/>
      <c r="AB4" s="147">
        <v>25250</v>
      </c>
      <c r="AC4" s="149"/>
      <c r="AE4" s="87">
        <v>0.11</v>
      </c>
    </row>
    <row r="5" spans="1:31" ht="12" customHeight="1" x14ac:dyDescent="0.3">
      <c r="A5" s="131"/>
      <c r="B5" s="38" t="s">
        <v>91</v>
      </c>
      <c r="C5" s="38" t="s">
        <v>92</v>
      </c>
      <c r="D5" s="38" t="s">
        <v>91</v>
      </c>
      <c r="E5" s="38" t="s">
        <v>92</v>
      </c>
      <c r="F5" s="38" t="s">
        <v>91</v>
      </c>
      <c r="G5" s="38" t="s">
        <v>92</v>
      </c>
      <c r="H5" s="38" t="s">
        <v>91</v>
      </c>
      <c r="I5" s="38" t="s">
        <v>92</v>
      </c>
      <c r="J5" s="38" t="s">
        <v>91</v>
      </c>
      <c r="K5" s="38" t="s">
        <v>92</v>
      </c>
      <c r="L5" s="38" t="s">
        <v>91</v>
      </c>
      <c r="M5" s="38" t="s">
        <v>92</v>
      </c>
      <c r="N5" s="38" t="s">
        <v>91</v>
      </c>
      <c r="O5" s="38" t="s">
        <v>92</v>
      </c>
      <c r="P5" s="38" t="s">
        <v>91</v>
      </c>
      <c r="Q5" s="38" t="s">
        <v>92</v>
      </c>
      <c r="R5" s="38" t="s">
        <v>91</v>
      </c>
      <c r="S5" s="38" t="s">
        <v>92</v>
      </c>
      <c r="T5" s="38" t="s">
        <v>91</v>
      </c>
      <c r="U5" s="38" t="s">
        <v>92</v>
      </c>
      <c r="V5" s="38" t="s">
        <v>91</v>
      </c>
      <c r="W5" s="38" t="s">
        <v>92</v>
      </c>
      <c r="X5" s="38" t="s">
        <v>91</v>
      </c>
      <c r="Y5" s="38" t="s">
        <v>92</v>
      </c>
      <c r="Z5" s="38" t="s">
        <v>91</v>
      </c>
      <c r="AA5" s="38" t="s">
        <v>92</v>
      </c>
      <c r="AB5" s="38" t="s">
        <v>91</v>
      </c>
      <c r="AC5" s="39" t="s">
        <v>92</v>
      </c>
    </row>
    <row r="6" spans="1:31" s="93" customFormat="1" ht="11.1" customHeight="1" x14ac:dyDescent="0.15">
      <c r="A6" s="88">
        <v>1</v>
      </c>
      <c r="B6" s="89">
        <f t="shared" ref="B6:B35" si="0">ROUND($B$4*$A6/30*$AE$4*20/100,0)</f>
        <v>8</v>
      </c>
      <c r="C6" s="89">
        <f t="shared" ref="C6:C35" si="1">ROUND($B$4*$A6/30*$AE$4*70/100,0)</f>
        <v>28</v>
      </c>
      <c r="D6" s="89">
        <f t="shared" ref="D6:D35" si="2">ROUND($D$4*$A6/30*$AE$4*20/100,0)</f>
        <v>9</v>
      </c>
      <c r="E6" s="89">
        <f t="shared" ref="E6:E35" si="3">ROUND($D$4*$A6/30*$AE$4*70/100,0)</f>
        <v>32</v>
      </c>
      <c r="F6" s="89">
        <f t="shared" ref="F6:F35" si="4">ROUND($F$4*$A6/30*$AE$4*20/100,0)</f>
        <v>10</v>
      </c>
      <c r="G6" s="89">
        <f t="shared" ref="G6:G35" si="5">ROUND($F$4*$A6/30*$AE$4*70/100,0)</f>
        <v>35</v>
      </c>
      <c r="H6" s="89">
        <f t="shared" ref="H6:H35" si="6">ROUND($H$4*$A6/30*$AE$4*20/100,0)</f>
        <v>12</v>
      </c>
      <c r="I6" s="89">
        <f t="shared" ref="I6:I35" si="7">ROUND($H$4*$A6/30*$AE$4*70/100,0)</f>
        <v>41</v>
      </c>
      <c r="J6" s="89">
        <f t="shared" ref="J6:J35" si="8">ROUND($J$4*$A6/30*$AE$4*20/100,0)</f>
        <v>12</v>
      </c>
      <c r="K6" s="89">
        <f t="shared" ref="K6:K35" si="9">ROUND($J$4*$A6/30*$AE$4*70/100,0)</f>
        <v>42</v>
      </c>
      <c r="L6" s="89">
        <f t="shared" ref="L6:L35" si="10">ROUND($L$4*$A6/30*$AE$4*20/100,0)</f>
        <v>13</v>
      </c>
      <c r="M6" s="89">
        <f t="shared" ref="M6:M35" si="11">ROUND($L$4*$A6/30*$AE$4*70/100,0)</f>
        <v>44</v>
      </c>
      <c r="N6" s="89">
        <f t="shared" ref="N6:N35" si="12">ROUND($N$4*$A6/30*$AE$4*20/100,0)</f>
        <v>13</v>
      </c>
      <c r="O6" s="89">
        <f t="shared" ref="O6:O35" si="13">ROUND($N$4*$A6/30*$AE$4*70/100,0)</f>
        <v>46</v>
      </c>
      <c r="P6" s="89">
        <f t="shared" ref="P6:P35" si="14">ROUND($P$4*$A6/30*$AE$4*20/100,0)</f>
        <v>14</v>
      </c>
      <c r="Q6" s="89">
        <f t="shared" ref="Q6:Q35" si="15">ROUND($P$4*$A6/30*$AE$4*70/100,0)</f>
        <v>49</v>
      </c>
      <c r="R6" s="89">
        <f t="shared" ref="R6:R35" si="16">ROUND($R$4*$A6/30*$AE$4*20/100,0)</f>
        <v>15</v>
      </c>
      <c r="S6" s="89">
        <f t="shared" ref="S6:S35" si="17">ROUND($R$4*$A6/30*$AE$4*70/100,0)</f>
        <v>51</v>
      </c>
      <c r="T6" s="89">
        <f t="shared" ref="T6:T35" si="18">ROUND($T$4*$A6/30*$AE$4*20/100,0)</f>
        <v>15</v>
      </c>
      <c r="U6" s="89">
        <f t="shared" ref="U6:U35" si="19">ROUND($T$4*$A6/30*$AE$4*70/100,0)</f>
        <v>54</v>
      </c>
      <c r="V6" s="89">
        <f t="shared" ref="V6:V35" si="20">ROUND($V$4*$A6/30*$AE$4*20/100,0)</f>
        <v>16</v>
      </c>
      <c r="W6" s="89">
        <f t="shared" ref="W6:W35" si="21">ROUND($V$4*$A6/30*$AE$4*70/100,0)</f>
        <v>56</v>
      </c>
      <c r="X6" s="89">
        <f t="shared" ref="X6:X35" si="22">ROUND($X$4*$A6/30*$AE$4*20/100,0)</f>
        <v>17</v>
      </c>
      <c r="Y6" s="89">
        <f t="shared" ref="Y6:Y35" si="23">ROUND($X$4*$A6/30*$AE$4*70/100,0)</f>
        <v>59</v>
      </c>
      <c r="Z6" s="89">
        <f t="shared" ref="Z6:Z35" si="24">ROUND($Z$4*$A6/30*$AE$4*20/100,0)</f>
        <v>18</v>
      </c>
      <c r="AA6" s="89">
        <f t="shared" ref="AA6:AA35" si="25">ROUND($Z$4*$A6/30*$AE$4*70/100,0)</f>
        <v>62</v>
      </c>
      <c r="AB6" s="89">
        <f t="shared" ref="AB6:AB35" si="26">ROUND($AB$4*$A6/30*$AE$4*20/100,0)</f>
        <v>19</v>
      </c>
      <c r="AC6" s="90">
        <f t="shared" ref="AC6:AC35" si="27">ROUND($AB$4*$A6/30*$AE$4*70/100,0)</f>
        <v>65</v>
      </c>
    </row>
    <row r="7" spans="1:31" s="93" customFormat="1" ht="11.1" customHeight="1" x14ac:dyDescent="0.15">
      <c r="A7" s="91">
        <v>2</v>
      </c>
      <c r="B7" s="40">
        <f t="shared" si="0"/>
        <v>16</v>
      </c>
      <c r="C7" s="40">
        <f t="shared" si="1"/>
        <v>57</v>
      </c>
      <c r="D7" s="40">
        <f t="shared" si="2"/>
        <v>18</v>
      </c>
      <c r="E7" s="40">
        <f t="shared" si="3"/>
        <v>64</v>
      </c>
      <c r="F7" s="40">
        <f t="shared" si="4"/>
        <v>20</v>
      </c>
      <c r="G7" s="40">
        <f t="shared" si="5"/>
        <v>69</v>
      </c>
      <c r="H7" s="40">
        <f t="shared" si="6"/>
        <v>23</v>
      </c>
      <c r="I7" s="40">
        <f t="shared" si="7"/>
        <v>81</v>
      </c>
      <c r="J7" s="40">
        <f t="shared" si="8"/>
        <v>24</v>
      </c>
      <c r="K7" s="40">
        <f t="shared" si="9"/>
        <v>85</v>
      </c>
      <c r="L7" s="40">
        <f t="shared" si="10"/>
        <v>25</v>
      </c>
      <c r="M7" s="40">
        <f t="shared" si="11"/>
        <v>89</v>
      </c>
      <c r="N7" s="40">
        <f t="shared" si="12"/>
        <v>26</v>
      </c>
      <c r="O7" s="40">
        <f t="shared" si="13"/>
        <v>92</v>
      </c>
      <c r="P7" s="40">
        <f t="shared" si="14"/>
        <v>28</v>
      </c>
      <c r="Q7" s="40">
        <f t="shared" si="15"/>
        <v>98</v>
      </c>
      <c r="R7" s="40">
        <f t="shared" si="16"/>
        <v>29</v>
      </c>
      <c r="S7" s="40">
        <f t="shared" si="17"/>
        <v>103</v>
      </c>
      <c r="T7" s="40">
        <f t="shared" si="18"/>
        <v>31</v>
      </c>
      <c r="U7" s="40">
        <f t="shared" si="19"/>
        <v>108</v>
      </c>
      <c r="V7" s="40">
        <f t="shared" si="20"/>
        <v>32</v>
      </c>
      <c r="W7" s="40">
        <f t="shared" si="21"/>
        <v>113</v>
      </c>
      <c r="X7" s="40">
        <f t="shared" si="22"/>
        <v>34</v>
      </c>
      <c r="Y7" s="40">
        <f t="shared" si="23"/>
        <v>119</v>
      </c>
      <c r="Z7" s="40">
        <f t="shared" si="24"/>
        <v>35</v>
      </c>
      <c r="AA7" s="40">
        <f t="shared" si="25"/>
        <v>123</v>
      </c>
      <c r="AB7" s="40">
        <f t="shared" si="26"/>
        <v>37</v>
      </c>
      <c r="AC7" s="92">
        <f t="shared" si="27"/>
        <v>130</v>
      </c>
    </row>
    <row r="8" spans="1:31" s="93" customFormat="1" ht="11.1" customHeight="1" x14ac:dyDescent="0.15">
      <c r="A8" s="88">
        <v>3</v>
      </c>
      <c r="B8" s="89">
        <f t="shared" si="0"/>
        <v>24</v>
      </c>
      <c r="C8" s="89">
        <f t="shared" si="1"/>
        <v>85</v>
      </c>
      <c r="D8" s="89">
        <f t="shared" si="2"/>
        <v>28</v>
      </c>
      <c r="E8" s="89">
        <f t="shared" si="3"/>
        <v>97</v>
      </c>
      <c r="F8" s="89">
        <f t="shared" si="4"/>
        <v>30</v>
      </c>
      <c r="G8" s="89">
        <f t="shared" si="5"/>
        <v>104</v>
      </c>
      <c r="H8" s="89">
        <f t="shared" si="6"/>
        <v>35</v>
      </c>
      <c r="I8" s="89">
        <f t="shared" si="7"/>
        <v>122</v>
      </c>
      <c r="J8" s="89">
        <f t="shared" si="8"/>
        <v>36</v>
      </c>
      <c r="K8" s="89">
        <f t="shared" si="9"/>
        <v>127</v>
      </c>
      <c r="L8" s="89">
        <f t="shared" si="10"/>
        <v>38</v>
      </c>
      <c r="M8" s="89">
        <f t="shared" si="11"/>
        <v>133</v>
      </c>
      <c r="N8" s="89">
        <f t="shared" si="12"/>
        <v>39</v>
      </c>
      <c r="O8" s="89">
        <f t="shared" si="13"/>
        <v>138</v>
      </c>
      <c r="P8" s="89">
        <f t="shared" si="14"/>
        <v>42</v>
      </c>
      <c r="Q8" s="89">
        <f t="shared" si="15"/>
        <v>147</v>
      </c>
      <c r="R8" s="89">
        <f t="shared" si="16"/>
        <v>44</v>
      </c>
      <c r="S8" s="89">
        <f t="shared" si="17"/>
        <v>154</v>
      </c>
      <c r="T8" s="89">
        <f t="shared" si="18"/>
        <v>46</v>
      </c>
      <c r="U8" s="89">
        <f t="shared" si="19"/>
        <v>162</v>
      </c>
      <c r="V8" s="89">
        <f t="shared" si="20"/>
        <v>48</v>
      </c>
      <c r="W8" s="89">
        <f t="shared" si="21"/>
        <v>169</v>
      </c>
      <c r="X8" s="89">
        <f t="shared" si="22"/>
        <v>51</v>
      </c>
      <c r="Y8" s="89">
        <f t="shared" si="23"/>
        <v>178</v>
      </c>
      <c r="Z8" s="89">
        <f t="shared" si="24"/>
        <v>53</v>
      </c>
      <c r="AA8" s="89">
        <f t="shared" si="25"/>
        <v>185</v>
      </c>
      <c r="AB8" s="89">
        <f t="shared" si="26"/>
        <v>56</v>
      </c>
      <c r="AC8" s="90">
        <f t="shared" si="27"/>
        <v>194</v>
      </c>
    </row>
    <row r="9" spans="1:31" s="93" customFormat="1" ht="11.1" customHeight="1" x14ac:dyDescent="0.15">
      <c r="A9" s="91">
        <v>4</v>
      </c>
      <c r="B9" s="40">
        <f t="shared" si="0"/>
        <v>33</v>
      </c>
      <c r="C9" s="40">
        <f t="shared" si="1"/>
        <v>114</v>
      </c>
      <c r="D9" s="40">
        <f t="shared" si="2"/>
        <v>37</v>
      </c>
      <c r="E9" s="40">
        <f t="shared" si="3"/>
        <v>129</v>
      </c>
      <c r="F9" s="40">
        <f t="shared" si="4"/>
        <v>40</v>
      </c>
      <c r="G9" s="40">
        <f t="shared" si="5"/>
        <v>139</v>
      </c>
      <c r="H9" s="40">
        <f t="shared" si="6"/>
        <v>46</v>
      </c>
      <c r="I9" s="40">
        <f t="shared" si="7"/>
        <v>163</v>
      </c>
      <c r="J9" s="40">
        <f t="shared" si="8"/>
        <v>48</v>
      </c>
      <c r="K9" s="40">
        <f t="shared" si="9"/>
        <v>169</v>
      </c>
      <c r="L9" s="40">
        <f t="shared" si="10"/>
        <v>51</v>
      </c>
      <c r="M9" s="40">
        <f t="shared" si="11"/>
        <v>177</v>
      </c>
      <c r="N9" s="40">
        <f t="shared" si="12"/>
        <v>52</v>
      </c>
      <c r="O9" s="40">
        <f t="shared" si="13"/>
        <v>184</v>
      </c>
      <c r="P9" s="40">
        <f t="shared" si="14"/>
        <v>56</v>
      </c>
      <c r="Q9" s="40">
        <f t="shared" si="15"/>
        <v>196</v>
      </c>
      <c r="R9" s="40">
        <f t="shared" si="16"/>
        <v>59</v>
      </c>
      <c r="S9" s="40">
        <f t="shared" si="17"/>
        <v>205</v>
      </c>
      <c r="T9" s="40">
        <f t="shared" si="18"/>
        <v>62</v>
      </c>
      <c r="U9" s="40">
        <f t="shared" si="19"/>
        <v>216</v>
      </c>
      <c r="V9" s="40">
        <f t="shared" si="20"/>
        <v>65</v>
      </c>
      <c r="W9" s="40">
        <f t="shared" si="21"/>
        <v>226</v>
      </c>
      <c r="X9" s="40">
        <f t="shared" si="22"/>
        <v>68</v>
      </c>
      <c r="Y9" s="40">
        <f t="shared" si="23"/>
        <v>237</v>
      </c>
      <c r="Z9" s="40">
        <f t="shared" si="24"/>
        <v>70</v>
      </c>
      <c r="AA9" s="40">
        <f t="shared" si="25"/>
        <v>246</v>
      </c>
      <c r="AB9" s="40">
        <f t="shared" si="26"/>
        <v>74</v>
      </c>
      <c r="AC9" s="92">
        <f t="shared" si="27"/>
        <v>259</v>
      </c>
    </row>
    <row r="10" spans="1:31" s="93" customFormat="1" ht="11.1" customHeight="1" x14ac:dyDescent="0.15">
      <c r="A10" s="88">
        <v>5</v>
      </c>
      <c r="B10" s="89">
        <f t="shared" si="0"/>
        <v>41</v>
      </c>
      <c r="C10" s="89">
        <f t="shared" si="1"/>
        <v>142</v>
      </c>
      <c r="D10" s="89">
        <f t="shared" si="2"/>
        <v>46</v>
      </c>
      <c r="E10" s="89">
        <f t="shared" si="3"/>
        <v>161</v>
      </c>
      <c r="F10" s="89">
        <f t="shared" si="4"/>
        <v>50</v>
      </c>
      <c r="G10" s="89">
        <f t="shared" si="5"/>
        <v>173</v>
      </c>
      <c r="H10" s="89">
        <f t="shared" si="6"/>
        <v>58</v>
      </c>
      <c r="I10" s="89">
        <f t="shared" si="7"/>
        <v>203</v>
      </c>
      <c r="J10" s="89">
        <f t="shared" si="8"/>
        <v>61</v>
      </c>
      <c r="K10" s="89">
        <f t="shared" si="9"/>
        <v>212</v>
      </c>
      <c r="L10" s="89">
        <f t="shared" si="10"/>
        <v>63</v>
      </c>
      <c r="M10" s="89">
        <f t="shared" si="11"/>
        <v>222</v>
      </c>
      <c r="N10" s="89">
        <f t="shared" si="12"/>
        <v>66</v>
      </c>
      <c r="O10" s="89">
        <f t="shared" si="13"/>
        <v>229</v>
      </c>
      <c r="P10" s="89">
        <f t="shared" si="14"/>
        <v>70</v>
      </c>
      <c r="Q10" s="89">
        <f t="shared" si="15"/>
        <v>244</v>
      </c>
      <c r="R10" s="89">
        <f t="shared" si="16"/>
        <v>73</v>
      </c>
      <c r="S10" s="89">
        <f t="shared" si="17"/>
        <v>257</v>
      </c>
      <c r="T10" s="89">
        <f t="shared" si="18"/>
        <v>77</v>
      </c>
      <c r="U10" s="89">
        <f t="shared" si="19"/>
        <v>270</v>
      </c>
      <c r="V10" s="89">
        <f t="shared" si="20"/>
        <v>81</v>
      </c>
      <c r="W10" s="89">
        <f t="shared" si="21"/>
        <v>282</v>
      </c>
      <c r="X10" s="89">
        <f t="shared" si="22"/>
        <v>85</v>
      </c>
      <c r="Y10" s="89">
        <f t="shared" si="23"/>
        <v>296</v>
      </c>
      <c r="Z10" s="89">
        <f t="shared" si="24"/>
        <v>88</v>
      </c>
      <c r="AA10" s="89">
        <f t="shared" si="25"/>
        <v>308</v>
      </c>
      <c r="AB10" s="89">
        <f t="shared" si="26"/>
        <v>93</v>
      </c>
      <c r="AC10" s="90">
        <f t="shared" si="27"/>
        <v>324</v>
      </c>
    </row>
    <row r="11" spans="1:31" s="93" customFormat="1" ht="11.1" customHeight="1" x14ac:dyDescent="0.15">
      <c r="A11" s="91">
        <v>6</v>
      </c>
      <c r="B11" s="40">
        <f t="shared" si="0"/>
        <v>49</v>
      </c>
      <c r="C11" s="40">
        <f t="shared" si="1"/>
        <v>171</v>
      </c>
      <c r="D11" s="40">
        <f t="shared" si="2"/>
        <v>55</v>
      </c>
      <c r="E11" s="40">
        <f t="shared" si="3"/>
        <v>193</v>
      </c>
      <c r="F11" s="40">
        <f t="shared" si="4"/>
        <v>59</v>
      </c>
      <c r="G11" s="40">
        <f t="shared" si="5"/>
        <v>208</v>
      </c>
      <c r="H11" s="40">
        <f t="shared" si="6"/>
        <v>70</v>
      </c>
      <c r="I11" s="40">
        <f t="shared" si="7"/>
        <v>244</v>
      </c>
      <c r="J11" s="40">
        <f t="shared" si="8"/>
        <v>73</v>
      </c>
      <c r="K11" s="40">
        <f t="shared" si="9"/>
        <v>254</v>
      </c>
      <c r="L11" s="40">
        <f t="shared" si="10"/>
        <v>76</v>
      </c>
      <c r="M11" s="40">
        <f t="shared" si="11"/>
        <v>266</v>
      </c>
      <c r="N11" s="40">
        <f t="shared" si="12"/>
        <v>79</v>
      </c>
      <c r="O11" s="40">
        <f t="shared" si="13"/>
        <v>275</v>
      </c>
      <c r="P11" s="40">
        <f t="shared" si="14"/>
        <v>84</v>
      </c>
      <c r="Q11" s="40">
        <f t="shared" si="15"/>
        <v>293</v>
      </c>
      <c r="R11" s="40">
        <f t="shared" si="16"/>
        <v>88</v>
      </c>
      <c r="S11" s="40">
        <f t="shared" si="17"/>
        <v>308</v>
      </c>
      <c r="T11" s="40">
        <f t="shared" si="18"/>
        <v>92</v>
      </c>
      <c r="U11" s="40">
        <f t="shared" si="19"/>
        <v>324</v>
      </c>
      <c r="V11" s="40">
        <f t="shared" si="20"/>
        <v>97</v>
      </c>
      <c r="W11" s="40">
        <f t="shared" si="21"/>
        <v>339</v>
      </c>
      <c r="X11" s="40">
        <f t="shared" si="22"/>
        <v>102</v>
      </c>
      <c r="Y11" s="40">
        <f t="shared" si="23"/>
        <v>356</v>
      </c>
      <c r="Z11" s="40">
        <f t="shared" si="24"/>
        <v>106</v>
      </c>
      <c r="AA11" s="40">
        <f t="shared" si="25"/>
        <v>370</v>
      </c>
      <c r="AB11" s="40">
        <f t="shared" si="26"/>
        <v>111</v>
      </c>
      <c r="AC11" s="92">
        <f t="shared" si="27"/>
        <v>389</v>
      </c>
    </row>
    <row r="12" spans="1:31" s="93" customFormat="1" ht="11.1" customHeight="1" x14ac:dyDescent="0.15">
      <c r="A12" s="88">
        <v>7</v>
      </c>
      <c r="B12" s="89">
        <f t="shared" si="0"/>
        <v>57</v>
      </c>
      <c r="C12" s="89">
        <f t="shared" si="1"/>
        <v>199</v>
      </c>
      <c r="D12" s="89">
        <f t="shared" si="2"/>
        <v>64</v>
      </c>
      <c r="E12" s="89">
        <f t="shared" si="3"/>
        <v>225</v>
      </c>
      <c r="F12" s="89">
        <f t="shared" si="4"/>
        <v>69</v>
      </c>
      <c r="G12" s="89">
        <f t="shared" si="5"/>
        <v>243</v>
      </c>
      <c r="H12" s="89">
        <f t="shared" si="6"/>
        <v>81</v>
      </c>
      <c r="I12" s="89">
        <f t="shared" si="7"/>
        <v>285</v>
      </c>
      <c r="J12" s="89">
        <f t="shared" si="8"/>
        <v>85</v>
      </c>
      <c r="K12" s="89">
        <f t="shared" si="9"/>
        <v>296</v>
      </c>
      <c r="L12" s="89">
        <f t="shared" si="10"/>
        <v>89</v>
      </c>
      <c r="M12" s="89">
        <f t="shared" si="11"/>
        <v>310</v>
      </c>
      <c r="N12" s="89">
        <f t="shared" si="12"/>
        <v>92</v>
      </c>
      <c r="O12" s="89">
        <f t="shared" si="13"/>
        <v>321</v>
      </c>
      <c r="P12" s="89">
        <f t="shared" si="14"/>
        <v>98</v>
      </c>
      <c r="Q12" s="89">
        <f t="shared" si="15"/>
        <v>342</v>
      </c>
      <c r="R12" s="89">
        <f t="shared" si="16"/>
        <v>103</v>
      </c>
      <c r="S12" s="89">
        <f t="shared" si="17"/>
        <v>359</v>
      </c>
      <c r="T12" s="89">
        <f t="shared" si="18"/>
        <v>108</v>
      </c>
      <c r="U12" s="89">
        <f t="shared" si="19"/>
        <v>377</v>
      </c>
      <c r="V12" s="89">
        <f t="shared" si="20"/>
        <v>113</v>
      </c>
      <c r="W12" s="89">
        <f t="shared" si="21"/>
        <v>395</v>
      </c>
      <c r="X12" s="89">
        <f t="shared" si="22"/>
        <v>119</v>
      </c>
      <c r="Y12" s="89">
        <f t="shared" si="23"/>
        <v>415</v>
      </c>
      <c r="Z12" s="89">
        <f t="shared" si="24"/>
        <v>123</v>
      </c>
      <c r="AA12" s="89">
        <f t="shared" si="25"/>
        <v>431</v>
      </c>
      <c r="AB12" s="89">
        <f t="shared" si="26"/>
        <v>130</v>
      </c>
      <c r="AC12" s="90">
        <f t="shared" si="27"/>
        <v>454</v>
      </c>
    </row>
    <row r="13" spans="1:31" s="93" customFormat="1" ht="11.1" customHeight="1" x14ac:dyDescent="0.15">
      <c r="A13" s="91">
        <v>8</v>
      </c>
      <c r="B13" s="40">
        <f t="shared" si="0"/>
        <v>65</v>
      </c>
      <c r="C13" s="40">
        <f t="shared" si="1"/>
        <v>228</v>
      </c>
      <c r="D13" s="40">
        <f t="shared" si="2"/>
        <v>74</v>
      </c>
      <c r="E13" s="40">
        <f t="shared" si="3"/>
        <v>257</v>
      </c>
      <c r="F13" s="40">
        <f t="shared" si="4"/>
        <v>79</v>
      </c>
      <c r="G13" s="40">
        <f t="shared" si="5"/>
        <v>277</v>
      </c>
      <c r="H13" s="40">
        <f t="shared" si="6"/>
        <v>93</v>
      </c>
      <c r="I13" s="40">
        <f t="shared" si="7"/>
        <v>325</v>
      </c>
      <c r="J13" s="40">
        <f t="shared" si="8"/>
        <v>97</v>
      </c>
      <c r="K13" s="40">
        <f t="shared" si="9"/>
        <v>339</v>
      </c>
      <c r="L13" s="40">
        <f t="shared" si="10"/>
        <v>101</v>
      </c>
      <c r="M13" s="40">
        <f t="shared" si="11"/>
        <v>355</v>
      </c>
      <c r="N13" s="40">
        <f t="shared" si="12"/>
        <v>105</v>
      </c>
      <c r="O13" s="40">
        <f t="shared" si="13"/>
        <v>367</v>
      </c>
      <c r="P13" s="40">
        <f t="shared" si="14"/>
        <v>112</v>
      </c>
      <c r="Q13" s="40">
        <f t="shared" si="15"/>
        <v>391</v>
      </c>
      <c r="R13" s="40">
        <f t="shared" si="16"/>
        <v>117</v>
      </c>
      <c r="S13" s="40">
        <f t="shared" si="17"/>
        <v>411</v>
      </c>
      <c r="T13" s="40">
        <f t="shared" si="18"/>
        <v>123</v>
      </c>
      <c r="U13" s="40">
        <f t="shared" si="19"/>
        <v>431</v>
      </c>
      <c r="V13" s="40">
        <f t="shared" si="20"/>
        <v>129</v>
      </c>
      <c r="W13" s="40">
        <f t="shared" si="21"/>
        <v>452</v>
      </c>
      <c r="X13" s="40">
        <f t="shared" si="22"/>
        <v>136</v>
      </c>
      <c r="Y13" s="40">
        <f t="shared" si="23"/>
        <v>474</v>
      </c>
      <c r="Z13" s="40">
        <f t="shared" si="24"/>
        <v>141</v>
      </c>
      <c r="AA13" s="40">
        <f t="shared" si="25"/>
        <v>493</v>
      </c>
      <c r="AB13" s="40">
        <f t="shared" si="26"/>
        <v>148</v>
      </c>
      <c r="AC13" s="92">
        <f t="shared" si="27"/>
        <v>518</v>
      </c>
    </row>
    <row r="14" spans="1:31" s="93" customFormat="1" ht="11.1" customHeight="1" x14ac:dyDescent="0.15">
      <c r="A14" s="88">
        <v>9</v>
      </c>
      <c r="B14" s="89">
        <f t="shared" si="0"/>
        <v>73</v>
      </c>
      <c r="C14" s="89">
        <f t="shared" si="1"/>
        <v>256</v>
      </c>
      <c r="D14" s="89">
        <f t="shared" si="2"/>
        <v>83</v>
      </c>
      <c r="E14" s="89">
        <f t="shared" si="3"/>
        <v>290</v>
      </c>
      <c r="F14" s="89">
        <f t="shared" si="4"/>
        <v>89</v>
      </c>
      <c r="G14" s="89">
        <f t="shared" si="5"/>
        <v>312</v>
      </c>
      <c r="H14" s="89">
        <f t="shared" si="6"/>
        <v>105</v>
      </c>
      <c r="I14" s="89">
        <f t="shared" si="7"/>
        <v>366</v>
      </c>
      <c r="J14" s="89">
        <f t="shared" si="8"/>
        <v>109</v>
      </c>
      <c r="K14" s="89">
        <f t="shared" si="9"/>
        <v>381</v>
      </c>
      <c r="L14" s="89">
        <f t="shared" si="10"/>
        <v>114</v>
      </c>
      <c r="M14" s="89">
        <f t="shared" si="11"/>
        <v>399</v>
      </c>
      <c r="N14" s="89">
        <f t="shared" si="12"/>
        <v>118</v>
      </c>
      <c r="O14" s="89">
        <f t="shared" si="13"/>
        <v>413</v>
      </c>
      <c r="P14" s="89">
        <f t="shared" si="14"/>
        <v>126</v>
      </c>
      <c r="Q14" s="89">
        <f t="shared" si="15"/>
        <v>440</v>
      </c>
      <c r="R14" s="89">
        <f t="shared" si="16"/>
        <v>132</v>
      </c>
      <c r="S14" s="89">
        <f t="shared" si="17"/>
        <v>462</v>
      </c>
      <c r="T14" s="89">
        <f t="shared" si="18"/>
        <v>139</v>
      </c>
      <c r="U14" s="89">
        <f t="shared" si="19"/>
        <v>485</v>
      </c>
      <c r="V14" s="89">
        <f t="shared" si="20"/>
        <v>145</v>
      </c>
      <c r="W14" s="89">
        <f t="shared" si="21"/>
        <v>508</v>
      </c>
      <c r="X14" s="89">
        <f t="shared" si="22"/>
        <v>152</v>
      </c>
      <c r="Y14" s="89">
        <f t="shared" si="23"/>
        <v>534</v>
      </c>
      <c r="Z14" s="89">
        <f t="shared" si="24"/>
        <v>158</v>
      </c>
      <c r="AA14" s="89">
        <f t="shared" si="25"/>
        <v>554</v>
      </c>
      <c r="AB14" s="89">
        <f t="shared" si="26"/>
        <v>167</v>
      </c>
      <c r="AC14" s="90">
        <f t="shared" si="27"/>
        <v>583</v>
      </c>
    </row>
    <row r="15" spans="1:31" s="93" customFormat="1" ht="11.1" customHeight="1" x14ac:dyDescent="0.15">
      <c r="A15" s="91">
        <v>10</v>
      </c>
      <c r="B15" s="40">
        <f t="shared" si="0"/>
        <v>81</v>
      </c>
      <c r="C15" s="40">
        <f t="shared" si="1"/>
        <v>285</v>
      </c>
      <c r="D15" s="40">
        <f t="shared" si="2"/>
        <v>92</v>
      </c>
      <c r="E15" s="40">
        <f t="shared" si="3"/>
        <v>322</v>
      </c>
      <c r="F15" s="40">
        <f t="shared" si="4"/>
        <v>99</v>
      </c>
      <c r="G15" s="40">
        <f t="shared" si="5"/>
        <v>347</v>
      </c>
      <c r="H15" s="40">
        <f t="shared" si="6"/>
        <v>116</v>
      </c>
      <c r="I15" s="40">
        <f t="shared" si="7"/>
        <v>407</v>
      </c>
      <c r="J15" s="40">
        <f t="shared" si="8"/>
        <v>121</v>
      </c>
      <c r="K15" s="40">
        <f t="shared" si="9"/>
        <v>424</v>
      </c>
      <c r="L15" s="40">
        <f t="shared" si="10"/>
        <v>127</v>
      </c>
      <c r="M15" s="40">
        <f t="shared" si="11"/>
        <v>444</v>
      </c>
      <c r="N15" s="40">
        <f t="shared" si="12"/>
        <v>131</v>
      </c>
      <c r="O15" s="40">
        <f t="shared" si="13"/>
        <v>459</v>
      </c>
      <c r="P15" s="40">
        <f t="shared" si="14"/>
        <v>140</v>
      </c>
      <c r="Q15" s="40">
        <f t="shared" si="15"/>
        <v>489</v>
      </c>
      <c r="R15" s="40">
        <f t="shared" si="16"/>
        <v>147</v>
      </c>
      <c r="S15" s="40">
        <f t="shared" si="17"/>
        <v>514</v>
      </c>
      <c r="T15" s="40">
        <f t="shared" si="18"/>
        <v>154</v>
      </c>
      <c r="U15" s="40">
        <f t="shared" si="19"/>
        <v>539</v>
      </c>
      <c r="V15" s="40">
        <f t="shared" si="20"/>
        <v>161</v>
      </c>
      <c r="W15" s="40">
        <f t="shared" si="21"/>
        <v>565</v>
      </c>
      <c r="X15" s="40">
        <f t="shared" si="22"/>
        <v>169</v>
      </c>
      <c r="Y15" s="40">
        <f t="shared" si="23"/>
        <v>593</v>
      </c>
      <c r="Z15" s="40">
        <f t="shared" si="24"/>
        <v>176</v>
      </c>
      <c r="AA15" s="40">
        <f t="shared" si="25"/>
        <v>616</v>
      </c>
      <c r="AB15" s="40">
        <f t="shared" si="26"/>
        <v>185</v>
      </c>
      <c r="AC15" s="92">
        <f t="shared" si="27"/>
        <v>648</v>
      </c>
    </row>
    <row r="16" spans="1:31" s="93" customFormat="1" ht="11.1" customHeight="1" x14ac:dyDescent="0.15">
      <c r="A16" s="88">
        <v>11</v>
      </c>
      <c r="B16" s="89">
        <f t="shared" si="0"/>
        <v>90</v>
      </c>
      <c r="C16" s="89">
        <f t="shared" si="1"/>
        <v>313</v>
      </c>
      <c r="D16" s="89">
        <f t="shared" si="2"/>
        <v>101</v>
      </c>
      <c r="E16" s="89">
        <f t="shared" si="3"/>
        <v>354</v>
      </c>
      <c r="F16" s="89">
        <f t="shared" si="4"/>
        <v>109</v>
      </c>
      <c r="G16" s="89">
        <f t="shared" si="5"/>
        <v>381</v>
      </c>
      <c r="H16" s="89">
        <f t="shared" si="6"/>
        <v>128</v>
      </c>
      <c r="I16" s="89">
        <f t="shared" si="7"/>
        <v>447</v>
      </c>
      <c r="J16" s="89">
        <f t="shared" si="8"/>
        <v>133</v>
      </c>
      <c r="K16" s="89">
        <f t="shared" si="9"/>
        <v>466</v>
      </c>
      <c r="L16" s="89">
        <f t="shared" si="10"/>
        <v>139</v>
      </c>
      <c r="M16" s="89">
        <f t="shared" si="11"/>
        <v>488</v>
      </c>
      <c r="N16" s="89">
        <f t="shared" si="12"/>
        <v>144</v>
      </c>
      <c r="O16" s="89">
        <f t="shared" si="13"/>
        <v>505</v>
      </c>
      <c r="P16" s="89">
        <f t="shared" si="14"/>
        <v>154</v>
      </c>
      <c r="Q16" s="89">
        <f t="shared" si="15"/>
        <v>538</v>
      </c>
      <c r="R16" s="89">
        <f t="shared" si="16"/>
        <v>161</v>
      </c>
      <c r="S16" s="89">
        <f t="shared" si="17"/>
        <v>565</v>
      </c>
      <c r="T16" s="89">
        <f t="shared" si="18"/>
        <v>169</v>
      </c>
      <c r="U16" s="89">
        <f t="shared" si="19"/>
        <v>593</v>
      </c>
      <c r="V16" s="89">
        <f t="shared" si="20"/>
        <v>177</v>
      </c>
      <c r="W16" s="89">
        <f t="shared" si="21"/>
        <v>621</v>
      </c>
      <c r="X16" s="89">
        <f t="shared" si="22"/>
        <v>186</v>
      </c>
      <c r="Y16" s="89">
        <f t="shared" si="23"/>
        <v>652</v>
      </c>
      <c r="Z16" s="89">
        <f t="shared" si="24"/>
        <v>194</v>
      </c>
      <c r="AA16" s="89">
        <f t="shared" si="25"/>
        <v>678</v>
      </c>
      <c r="AB16" s="89">
        <f t="shared" si="26"/>
        <v>204</v>
      </c>
      <c r="AC16" s="90">
        <f t="shared" si="27"/>
        <v>713</v>
      </c>
    </row>
    <row r="17" spans="1:29" s="93" customFormat="1" ht="11.1" customHeight="1" x14ac:dyDescent="0.15">
      <c r="A17" s="91">
        <v>12</v>
      </c>
      <c r="B17" s="40">
        <f t="shared" si="0"/>
        <v>98</v>
      </c>
      <c r="C17" s="40">
        <f t="shared" si="1"/>
        <v>342</v>
      </c>
      <c r="D17" s="40">
        <f t="shared" si="2"/>
        <v>110</v>
      </c>
      <c r="E17" s="40">
        <f t="shared" si="3"/>
        <v>386</v>
      </c>
      <c r="F17" s="40">
        <f t="shared" si="4"/>
        <v>119</v>
      </c>
      <c r="G17" s="40">
        <f t="shared" si="5"/>
        <v>416</v>
      </c>
      <c r="H17" s="40">
        <f t="shared" si="6"/>
        <v>139</v>
      </c>
      <c r="I17" s="40">
        <f t="shared" si="7"/>
        <v>488</v>
      </c>
      <c r="J17" s="40">
        <f t="shared" si="8"/>
        <v>145</v>
      </c>
      <c r="K17" s="40">
        <f t="shared" si="9"/>
        <v>508</v>
      </c>
      <c r="L17" s="40">
        <f t="shared" si="10"/>
        <v>152</v>
      </c>
      <c r="M17" s="40">
        <f t="shared" si="11"/>
        <v>532</v>
      </c>
      <c r="N17" s="40">
        <f t="shared" si="12"/>
        <v>157</v>
      </c>
      <c r="O17" s="40">
        <f t="shared" si="13"/>
        <v>551</v>
      </c>
      <c r="P17" s="40">
        <f t="shared" si="14"/>
        <v>168</v>
      </c>
      <c r="Q17" s="40">
        <f t="shared" si="15"/>
        <v>587</v>
      </c>
      <c r="R17" s="40">
        <f t="shared" si="16"/>
        <v>176</v>
      </c>
      <c r="S17" s="40">
        <f t="shared" si="17"/>
        <v>616</v>
      </c>
      <c r="T17" s="40">
        <f t="shared" si="18"/>
        <v>185</v>
      </c>
      <c r="U17" s="40">
        <f t="shared" si="19"/>
        <v>647</v>
      </c>
      <c r="V17" s="40">
        <f t="shared" si="20"/>
        <v>194</v>
      </c>
      <c r="W17" s="40">
        <f t="shared" si="21"/>
        <v>678</v>
      </c>
      <c r="X17" s="40">
        <f t="shared" si="22"/>
        <v>203</v>
      </c>
      <c r="Y17" s="40">
        <f t="shared" si="23"/>
        <v>711</v>
      </c>
      <c r="Z17" s="40">
        <f t="shared" si="24"/>
        <v>211</v>
      </c>
      <c r="AA17" s="40">
        <f t="shared" si="25"/>
        <v>739</v>
      </c>
      <c r="AB17" s="40">
        <f t="shared" si="26"/>
        <v>222</v>
      </c>
      <c r="AC17" s="92">
        <f t="shared" si="27"/>
        <v>778</v>
      </c>
    </row>
    <row r="18" spans="1:29" s="93" customFormat="1" ht="11.1" customHeight="1" x14ac:dyDescent="0.15">
      <c r="A18" s="88">
        <v>13</v>
      </c>
      <c r="B18" s="89">
        <f t="shared" si="0"/>
        <v>106</v>
      </c>
      <c r="C18" s="89">
        <f t="shared" si="1"/>
        <v>370</v>
      </c>
      <c r="D18" s="89">
        <f t="shared" si="2"/>
        <v>120</v>
      </c>
      <c r="E18" s="89">
        <f t="shared" si="3"/>
        <v>418</v>
      </c>
      <c r="F18" s="89">
        <f t="shared" si="4"/>
        <v>129</v>
      </c>
      <c r="G18" s="89">
        <f t="shared" si="5"/>
        <v>450</v>
      </c>
      <c r="H18" s="89">
        <f t="shared" si="6"/>
        <v>151</v>
      </c>
      <c r="I18" s="89">
        <f t="shared" si="7"/>
        <v>529</v>
      </c>
      <c r="J18" s="89">
        <f t="shared" si="8"/>
        <v>157</v>
      </c>
      <c r="K18" s="89">
        <f t="shared" si="9"/>
        <v>551</v>
      </c>
      <c r="L18" s="89">
        <f t="shared" si="10"/>
        <v>165</v>
      </c>
      <c r="M18" s="89">
        <f t="shared" si="11"/>
        <v>577</v>
      </c>
      <c r="N18" s="89">
        <f t="shared" si="12"/>
        <v>170</v>
      </c>
      <c r="O18" s="89">
        <f t="shared" si="13"/>
        <v>597</v>
      </c>
      <c r="P18" s="89">
        <f t="shared" si="14"/>
        <v>182</v>
      </c>
      <c r="Q18" s="89">
        <f t="shared" si="15"/>
        <v>636</v>
      </c>
      <c r="R18" s="89">
        <f t="shared" si="16"/>
        <v>191</v>
      </c>
      <c r="S18" s="89">
        <f t="shared" si="17"/>
        <v>668</v>
      </c>
      <c r="T18" s="89">
        <f t="shared" si="18"/>
        <v>200</v>
      </c>
      <c r="U18" s="89">
        <f t="shared" si="19"/>
        <v>701</v>
      </c>
      <c r="V18" s="89">
        <f t="shared" si="20"/>
        <v>210</v>
      </c>
      <c r="W18" s="89">
        <f t="shared" si="21"/>
        <v>734</v>
      </c>
      <c r="X18" s="89">
        <f t="shared" si="22"/>
        <v>220</v>
      </c>
      <c r="Y18" s="89">
        <f t="shared" si="23"/>
        <v>771</v>
      </c>
      <c r="Z18" s="89">
        <f t="shared" si="24"/>
        <v>229</v>
      </c>
      <c r="AA18" s="89">
        <f t="shared" si="25"/>
        <v>801</v>
      </c>
      <c r="AB18" s="89">
        <f t="shared" si="26"/>
        <v>241</v>
      </c>
      <c r="AC18" s="90">
        <f t="shared" si="27"/>
        <v>843</v>
      </c>
    </row>
    <row r="19" spans="1:29" s="93" customFormat="1" ht="11.1" customHeight="1" x14ac:dyDescent="0.15">
      <c r="A19" s="91">
        <v>14</v>
      </c>
      <c r="B19" s="40">
        <f t="shared" si="0"/>
        <v>114</v>
      </c>
      <c r="C19" s="40">
        <f t="shared" si="1"/>
        <v>399</v>
      </c>
      <c r="D19" s="40">
        <f t="shared" si="2"/>
        <v>129</v>
      </c>
      <c r="E19" s="40">
        <f t="shared" si="3"/>
        <v>451</v>
      </c>
      <c r="F19" s="40">
        <f t="shared" si="4"/>
        <v>139</v>
      </c>
      <c r="G19" s="40">
        <f t="shared" si="5"/>
        <v>485</v>
      </c>
      <c r="H19" s="40">
        <f t="shared" si="6"/>
        <v>163</v>
      </c>
      <c r="I19" s="40">
        <f t="shared" si="7"/>
        <v>569</v>
      </c>
      <c r="J19" s="40">
        <f t="shared" si="8"/>
        <v>169</v>
      </c>
      <c r="K19" s="40">
        <f t="shared" si="9"/>
        <v>593</v>
      </c>
      <c r="L19" s="40">
        <f t="shared" si="10"/>
        <v>177</v>
      </c>
      <c r="M19" s="40">
        <f t="shared" si="11"/>
        <v>621</v>
      </c>
      <c r="N19" s="40">
        <f t="shared" si="12"/>
        <v>184</v>
      </c>
      <c r="O19" s="40">
        <f t="shared" si="13"/>
        <v>642</v>
      </c>
      <c r="P19" s="40">
        <f t="shared" si="14"/>
        <v>196</v>
      </c>
      <c r="Q19" s="40">
        <f t="shared" si="15"/>
        <v>684</v>
      </c>
      <c r="R19" s="40">
        <f t="shared" si="16"/>
        <v>205</v>
      </c>
      <c r="S19" s="40">
        <f t="shared" si="17"/>
        <v>719</v>
      </c>
      <c r="T19" s="40">
        <f t="shared" si="18"/>
        <v>216</v>
      </c>
      <c r="U19" s="40">
        <f t="shared" si="19"/>
        <v>755</v>
      </c>
      <c r="V19" s="40">
        <f t="shared" si="20"/>
        <v>226</v>
      </c>
      <c r="W19" s="40">
        <f t="shared" si="21"/>
        <v>791</v>
      </c>
      <c r="X19" s="40">
        <f t="shared" si="22"/>
        <v>237</v>
      </c>
      <c r="Y19" s="40">
        <f t="shared" si="23"/>
        <v>830</v>
      </c>
      <c r="Z19" s="40">
        <f t="shared" si="24"/>
        <v>246</v>
      </c>
      <c r="AA19" s="40">
        <f t="shared" si="25"/>
        <v>862</v>
      </c>
      <c r="AB19" s="40">
        <f t="shared" si="26"/>
        <v>259</v>
      </c>
      <c r="AC19" s="92">
        <f t="shared" si="27"/>
        <v>907</v>
      </c>
    </row>
    <row r="20" spans="1:29" s="93" customFormat="1" ht="11.1" customHeight="1" x14ac:dyDescent="0.15">
      <c r="A20" s="88">
        <v>15</v>
      </c>
      <c r="B20" s="89">
        <f t="shared" si="0"/>
        <v>122</v>
      </c>
      <c r="C20" s="89">
        <f t="shared" si="1"/>
        <v>427</v>
      </c>
      <c r="D20" s="89">
        <f t="shared" si="2"/>
        <v>138</v>
      </c>
      <c r="E20" s="89">
        <f t="shared" si="3"/>
        <v>483</v>
      </c>
      <c r="F20" s="89">
        <f t="shared" si="4"/>
        <v>149</v>
      </c>
      <c r="G20" s="89">
        <f t="shared" si="5"/>
        <v>520</v>
      </c>
      <c r="H20" s="89">
        <f t="shared" si="6"/>
        <v>174</v>
      </c>
      <c r="I20" s="89">
        <f t="shared" si="7"/>
        <v>610</v>
      </c>
      <c r="J20" s="89">
        <f t="shared" si="8"/>
        <v>182</v>
      </c>
      <c r="K20" s="89">
        <f t="shared" si="9"/>
        <v>635</v>
      </c>
      <c r="L20" s="89">
        <f t="shared" si="10"/>
        <v>190</v>
      </c>
      <c r="M20" s="89">
        <f t="shared" si="11"/>
        <v>665</v>
      </c>
      <c r="N20" s="89">
        <f t="shared" si="12"/>
        <v>197</v>
      </c>
      <c r="O20" s="89">
        <f t="shared" si="13"/>
        <v>688</v>
      </c>
      <c r="P20" s="89">
        <f t="shared" si="14"/>
        <v>210</v>
      </c>
      <c r="Q20" s="89">
        <f t="shared" si="15"/>
        <v>733</v>
      </c>
      <c r="R20" s="89">
        <f t="shared" si="16"/>
        <v>220</v>
      </c>
      <c r="S20" s="89">
        <f t="shared" si="17"/>
        <v>770</v>
      </c>
      <c r="T20" s="89">
        <f t="shared" si="18"/>
        <v>231</v>
      </c>
      <c r="U20" s="89">
        <f t="shared" si="19"/>
        <v>809</v>
      </c>
      <c r="V20" s="89">
        <f t="shared" si="20"/>
        <v>242</v>
      </c>
      <c r="W20" s="89">
        <f t="shared" si="21"/>
        <v>847</v>
      </c>
      <c r="X20" s="89">
        <f t="shared" si="22"/>
        <v>254</v>
      </c>
      <c r="Y20" s="89">
        <f t="shared" si="23"/>
        <v>889</v>
      </c>
      <c r="Z20" s="89">
        <f t="shared" si="24"/>
        <v>264</v>
      </c>
      <c r="AA20" s="89">
        <f t="shared" si="25"/>
        <v>924</v>
      </c>
      <c r="AB20" s="89">
        <f t="shared" si="26"/>
        <v>278</v>
      </c>
      <c r="AC20" s="90">
        <f t="shared" si="27"/>
        <v>972</v>
      </c>
    </row>
    <row r="21" spans="1:29" s="93" customFormat="1" ht="11.1" customHeight="1" x14ac:dyDescent="0.15">
      <c r="A21" s="91">
        <v>16</v>
      </c>
      <c r="B21" s="40">
        <f t="shared" si="0"/>
        <v>130</v>
      </c>
      <c r="C21" s="40">
        <f t="shared" si="1"/>
        <v>456</v>
      </c>
      <c r="D21" s="40">
        <f t="shared" si="2"/>
        <v>147</v>
      </c>
      <c r="E21" s="40">
        <f t="shared" si="3"/>
        <v>515</v>
      </c>
      <c r="F21" s="40">
        <f t="shared" si="4"/>
        <v>158</v>
      </c>
      <c r="G21" s="40">
        <f t="shared" si="5"/>
        <v>554</v>
      </c>
      <c r="H21" s="40">
        <f t="shared" si="6"/>
        <v>186</v>
      </c>
      <c r="I21" s="40">
        <f t="shared" si="7"/>
        <v>650</v>
      </c>
      <c r="J21" s="40">
        <f t="shared" si="8"/>
        <v>194</v>
      </c>
      <c r="K21" s="40">
        <f t="shared" si="9"/>
        <v>678</v>
      </c>
      <c r="L21" s="40">
        <f t="shared" si="10"/>
        <v>203</v>
      </c>
      <c r="M21" s="40">
        <f t="shared" si="11"/>
        <v>710</v>
      </c>
      <c r="N21" s="40">
        <f t="shared" si="12"/>
        <v>210</v>
      </c>
      <c r="O21" s="40">
        <f t="shared" si="13"/>
        <v>734</v>
      </c>
      <c r="P21" s="40">
        <f t="shared" si="14"/>
        <v>223</v>
      </c>
      <c r="Q21" s="40">
        <f t="shared" si="15"/>
        <v>782</v>
      </c>
      <c r="R21" s="40">
        <f t="shared" si="16"/>
        <v>235</v>
      </c>
      <c r="S21" s="40">
        <f t="shared" si="17"/>
        <v>822</v>
      </c>
      <c r="T21" s="40">
        <f t="shared" si="18"/>
        <v>247</v>
      </c>
      <c r="U21" s="40">
        <f t="shared" si="19"/>
        <v>863</v>
      </c>
      <c r="V21" s="40">
        <f t="shared" si="20"/>
        <v>258</v>
      </c>
      <c r="W21" s="40">
        <f t="shared" si="21"/>
        <v>903</v>
      </c>
      <c r="X21" s="40">
        <f t="shared" si="22"/>
        <v>271</v>
      </c>
      <c r="Y21" s="40">
        <f t="shared" si="23"/>
        <v>949</v>
      </c>
      <c r="Z21" s="40">
        <f t="shared" si="24"/>
        <v>282</v>
      </c>
      <c r="AA21" s="40">
        <f t="shared" si="25"/>
        <v>986</v>
      </c>
      <c r="AB21" s="40">
        <f t="shared" si="26"/>
        <v>296</v>
      </c>
      <c r="AC21" s="92">
        <f t="shared" si="27"/>
        <v>1037</v>
      </c>
    </row>
    <row r="22" spans="1:29" s="93" customFormat="1" ht="11.1" customHeight="1" x14ac:dyDescent="0.15">
      <c r="A22" s="88">
        <v>17</v>
      </c>
      <c r="B22" s="89">
        <f t="shared" si="0"/>
        <v>138</v>
      </c>
      <c r="C22" s="89">
        <f t="shared" si="1"/>
        <v>484</v>
      </c>
      <c r="D22" s="89">
        <f t="shared" si="2"/>
        <v>156</v>
      </c>
      <c r="E22" s="89">
        <f t="shared" si="3"/>
        <v>547</v>
      </c>
      <c r="F22" s="89">
        <f t="shared" si="4"/>
        <v>168</v>
      </c>
      <c r="G22" s="89">
        <f t="shared" si="5"/>
        <v>589</v>
      </c>
      <c r="H22" s="89">
        <f t="shared" si="6"/>
        <v>197</v>
      </c>
      <c r="I22" s="89">
        <f t="shared" si="7"/>
        <v>691</v>
      </c>
      <c r="J22" s="89">
        <f t="shared" si="8"/>
        <v>206</v>
      </c>
      <c r="K22" s="89">
        <f t="shared" si="9"/>
        <v>720</v>
      </c>
      <c r="L22" s="89">
        <f t="shared" si="10"/>
        <v>215</v>
      </c>
      <c r="M22" s="89">
        <f t="shared" si="11"/>
        <v>754</v>
      </c>
      <c r="N22" s="89">
        <f t="shared" si="12"/>
        <v>223</v>
      </c>
      <c r="O22" s="89">
        <f t="shared" si="13"/>
        <v>780</v>
      </c>
      <c r="P22" s="89">
        <f t="shared" si="14"/>
        <v>237</v>
      </c>
      <c r="Q22" s="89">
        <f t="shared" si="15"/>
        <v>831</v>
      </c>
      <c r="R22" s="89">
        <f t="shared" si="16"/>
        <v>249</v>
      </c>
      <c r="S22" s="89">
        <f t="shared" si="17"/>
        <v>873</v>
      </c>
      <c r="T22" s="89">
        <f t="shared" si="18"/>
        <v>262</v>
      </c>
      <c r="U22" s="89">
        <f t="shared" si="19"/>
        <v>917</v>
      </c>
      <c r="V22" s="89">
        <f t="shared" si="20"/>
        <v>274</v>
      </c>
      <c r="W22" s="89">
        <f t="shared" si="21"/>
        <v>960</v>
      </c>
      <c r="X22" s="89">
        <f t="shared" si="22"/>
        <v>288</v>
      </c>
      <c r="Y22" s="89">
        <f t="shared" si="23"/>
        <v>1008</v>
      </c>
      <c r="Z22" s="89">
        <f t="shared" si="24"/>
        <v>299</v>
      </c>
      <c r="AA22" s="89">
        <f t="shared" si="25"/>
        <v>1047</v>
      </c>
      <c r="AB22" s="89">
        <f t="shared" si="26"/>
        <v>315</v>
      </c>
      <c r="AC22" s="90">
        <f t="shared" si="27"/>
        <v>1102</v>
      </c>
    </row>
    <row r="23" spans="1:29" s="93" customFormat="1" ht="11.1" customHeight="1" x14ac:dyDescent="0.15">
      <c r="A23" s="91">
        <v>18</v>
      </c>
      <c r="B23" s="40">
        <f t="shared" si="0"/>
        <v>147</v>
      </c>
      <c r="C23" s="40">
        <f t="shared" si="1"/>
        <v>513</v>
      </c>
      <c r="D23" s="40">
        <f t="shared" si="2"/>
        <v>166</v>
      </c>
      <c r="E23" s="40">
        <f t="shared" si="3"/>
        <v>579</v>
      </c>
      <c r="F23" s="40">
        <f t="shared" si="4"/>
        <v>178</v>
      </c>
      <c r="G23" s="40">
        <f t="shared" si="5"/>
        <v>624</v>
      </c>
      <c r="H23" s="40">
        <f t="shared" si="6"/>
        <v>209</v>
      </c>
      <c r="I23" s="40">
        <f t="shared" si="7"/>
        <v>732</v>
      </c>
      <c r="J23" s="40">
        <f t="shared" si="8"/>
        <v>218</v>
      </c>
      <c r="K23" s="40">
        <f t="shared" si="9"/>
        <v>762</v>
      </c>
      <c r="L23" s="40">
        <f t="shared" si="10"/>
        <v>228</v>
      </c>
      <c r="M23" s="40">
        <f t="shared" si="11"/>
        <v>798</v>
      </c>
      <c r="N23" s="40">
        <f t="shared" si="12"/>
        <v>236</v>
      </c>
      <c r="O23" s="40">
        <f t="shared" si="13"/>
        <v>826</v>
      </c>
      <c r="P23" s="40">
        <f t="shared" si="14"/>
        <v>251</v>
      </c>
      <c r="Q23" s="40">
        <f t="shared" si="15"/>
        <v>880</v>
      </c>
      <c r="R23" s="40">
        <f t="shared" si="16"/>
        <v>264</v>
      </c>
      <c r="S23" s="40">
        <f t="shared" si="17"/>
        <v>924</v>
      </c>
      <c r="T23" s="40">
        <f t="shared" si="18"/>
        <v>277</v>
      </c>
      <c r="U23" s="40">
        <f t="shared" si="19"/>
        <v>971</v>
      </c>
      <c r="V23" s="40">
        <f t="shared" si="20"/>
        <v>290</v>
      </c>
      <c r="W23" s="40">
        <f t="shared" si="21"/>
        <v>1016</v>
      </c>
      <c r="X23" s="40">
        <f t="shared" si="22"/>
        <v>305</v>
      </c>
      <c r="Y23" s="40">
        <f t="shared" si="23"/>
        <v>1067</v>
      </c>
      <c r="Z23" s="40">
        <f t="shared" si="24"/>
        <v>317</v>
      </c>
      <c r="AA23" s="40">
        <f t="shared" si="25"/>
        <v>1109</v>
      </c>
      <c r="AB23" s="40">
        <f t="shared" si="26"/>
        <v>333</v>
      </c>
      <c r="AC23" s="92">
        <f t="shared" si="27"/>
        <v>1167</v>
      </c>
    </row>
    <row r="24" spans="1:29" s="93" customFormat="1" ht="11.1" customHeight="1" x14ac:dyDescent="0.15">
      <c r="A24" s="88">
        <v>19</v>
      </c>
      <c r="B24" s="89">
        <f t="shared" si="0"/>
        <v>155</v>
      </c>
      <c r="C24" s="89">
        <f t="shared" si="1"/>
        <v>541</v>
      </c>
      <c r="D24" s="89">
        <f t="shared" si="2"/>
        <v>175</v>
      </c>
      <c r="E24" s="89">
        <f t="shared" si="3"/>
        <v>612</v>
      </c>
      <c r="F24" s="89">
        <f t="shared" si="4"/>
        <v>188</v>
      </c>
      <c r="G24" s="89">
        <f t="shared" si="5"/>
        <v>658</v>
      </c>
      <c r="H24" s="89">
        <f t="shared" si="6"/>
        <v>221</v>
      </c>
      <c r="I24" s="89">
        <f t="shared" si="7"/>
        <v>772</v>
      </c>
      <c r="J24" s="89">
        <f t="shared" si="8"/>
        <v>230</v>
      </c>
      <c r="K24" s="89">
        <f t="shared" si="9"/>
        <v>805</v>
      </c>
      <c r="L24" s="89">
        <f t="shared" si="10"/>
        <v>241</v>
      </c>
      <c r="M24" s="89">
        <f t="shared" si="11"/>
        <v>843</v>
      </c>
      <c r="N24" s="89">
        <f t="shared" si="12"/>
        <v>249</v>
      </c>
      <c r="O24" s="89">
        <f t="shared" si="13"/>
        <v>872</v>
      </c>
      <c r="P24" s="89">
        <f t="shared" si="14"/>
        <v>265</v>
      </c>
      <c r="Q24" s="89">
        <f t="shared" si="15"/>
        <v>929</v>
      </c>
      <c r="R24" s="89">
        <f t="shared" si="16"/>
        <v>279</v>
      </c>
      <c r="S24" s="89">
        <f t="shared" si="17"/>
        <v>976</v>
      </c>
      <c r="T24" s="89">
        <f t="shared" si="18"/>
        <v>293</v>
      </c>
      <c r="U24" s="89">
        <f t="shared" si="19"/>
        <v>1025</v>
      </c>
      <c r="V24" s="89">
        <f t="shared" si="20"/>
        <v>307</v>
      </c>
      <c r="W24" s="89">
        <f t="shared" si="21"/>
        <v>1073</v>
      </c>
      <c r="X24" s="89">
        <f t="shared" si="22"/>
        <v>322</v>
      </c>
      <c r="Y24" s="89">
        <f t="shared" si="23"/>
        <v>1127</v>
      </c>
      <c r="Z24" s="89">
        <f t="shared" si="24"/>
        <v>334</v>
      </c>
      <c r="AA24" s="89">
        <f t="shared" si="25"/>
        <v>1170</v>
      </c>
      <c r="AB24" s="89">
        <f t="shared" si="26"/>
        <v>352</v>
      </c>
      <c r="AC24" s="90">
        <f t="shared" si="27"/>
        <v>1231</v>
      </c>
    </row>
    <row r="25" spans="1:29" s="93" customFormat="1" ht="11.1" customHeight="1" x14ac:dyDescent="0.15">
      <c r="A25" s="91">
        <v>20</v>
      </c>
      <c r="B25" s="40">
        <f t="shared" si="0"/>
        <v>163</v>
      </c>
      <c r="C25" s="40">
        <f t="shared" si="1"/>
        <v>570</v>
      </c>
      <c r="D25" s="40">
        <f t="shared" si="2"/>
        <v>184</v>
      </c>
      <c r="E25" s="40">
        <f t="shared" si="3"/>
        <v>644</v>
      </c>
      <c r="F25" s="40">
        <f t="shared" si="4"/>
        <v>198</v>
      </c>
      <c r="G25" s="40">
        <f t="shared" si="5"/>
        <v>693</v>
      </c>
      <c r="H25" s="40">
        <f t="shared" si="6"/>
        <v>232</v>
      </c>
      <c r="I25" s="40">
        <f t="shared" si="7"/>
        <v>813</v>
      </c>
      <c r="J25" s="40">
        <f t="shared" si="8"/>
        <v>242</v>
      </c>
      <c r="K25" s="40">
        <f t="shared" si="9"/>
        <v>847</v>
      </c>
      <c r="L25" s="40">
        <f t="shared" si="10"/>
        <v>253</v>
      </c>
      <c r="M25" s="40">
        <f t="shared" si="11"/>
        <v>887</v>
      </c>
      <c r="N25" s="40">
        <f t="shared" si="12"/>
        <v>262</v>
      </c>
      <c r="O25" s="40">
        <f t="shared" si="13"/>
        <v>918</v>
      </c>
      <c r="P25" s="40">
        <f t="shared" si="14"/>
        <v>279</v>
      </c>
      <c r="Q25" s="40">
        <f t="shared" si="15"/>
        <v>978</v>
      </c>
      <c r="R25" s="40">
        <f t="shared" si="16"/>
        <v>293</v>
      </c>
      <c r="S25" s="40">
        <f t="shared" si="17"/>
        <v>1027</v>
      </c>
      <c r="T25" s="40">
        <f t="shared" si="18"/>
        <v>308</v>
      </c>
      <c r="U25" s="40">
        <f t="shared" si="19"/>
        <v>1078</v>
      </c>
      <c r="V25" s="40">
        <f t="shared" si="20"/>
        <v>323</v>
      </c>
      <c r="W25" s="40">
        <f t="shared" si="21"/>
        <v>1129</v>
      </c>
      <c r="X25" s="40">
        <f t="shared" si="22"/>
        <v>339</v>
      </c>
      <c r="Y25" s="40">
        <f t="shared" si="23"/>
        <v>1186</v>
      </c>
      <c r="Z25" s="40">
        <f t="shared" si="24"/>
        <v>352</v>
      </c>
      <c r="AA25" s="40">
        <f t="shared" si="25"/>
        <v>1232</v>
      </c>
      <c r="AB25" s="40">
        <f t="shared" si="26"/>
        <v>370</v>
      </c>
      <c r="AC25" s="92">
        <f t="shared" si="27"/>
        <v>1296</v>
      </c>
    </row>
    <row r="26" spans="1:29" s="93" customFormat="1" ht="11.1" customHeight="1" x14ac:dyDescent="0.15">
      <c r="A26" s="88">
        <v>21</v>
      </c>
      <c r="B26" s="89">
        <f t="shared" si="0"/>
        <v>171</v>
      </c>
      <c r="C26" s="89">
        <f t="shared" si="1"/>
        <v>598</v>
      </c>
      <c r="D26" s="89">
        <f t="shared" si="2"/>
        <v>193</v>
      </c>
      <c r="E26" s="89">
        <f t="shared" si="3"/>
        <v>676</v>
      </c>
      <c r="F26" s="89">
        <f t="shared" si="4"/>
        <v>208</v>
      </c>
      <c r="G26" s="89">
        <f t="shared" si="5"/>
        <v>728</v>
      </c>
      <c r="H26" s="89">
        <f t="shared" si="6"/>
        <v>244</v>
      </c>
      <c r="I26" s="89">
        <f t="shared" si="7"/>
        <v>854</v>
      </c>
      <c r="J26" s="89">
        <f t="shared" si="8"/>
        <v>254</v>
      </c>
      <c r="K26" s="89">
        <f t="shared" si="9"/>
        <v>889</v>
      </c>
      <c r="L26" s="89">
        <f t="shared" si="10"/>
        <v>266</v>
      </c>
      <c r="M26" s="89">
        <f t="shared" si="11"/>
        <v>931</v>
      </c>
      <c r="N26" s="89">
        <f t="shared" si="12"/>
        <v>275</v>
      </c>
      <c r="O26" s="89">
        <f t="shared" si="13"/>
        <v>964</v>
      </c>
      <c r="P26" s="89">
        <f t="shared" si="14"/>
        <v>293</v>
      </c>
      <c r="Q26" s="89">
        <f t="shared" si="15"/>
        <v>1027</v>
      </c>
      <c r="R26" s="89">
        <f t="shared" si="16"/>
        <v>308</v>
      </c>
      <c r="S26" s="89">
        <f t="shared" si="17"/>
        <v>1078</v>
      </c>
      <c r="T26" s="89">
        <f t="shared" si="18"/>
        <v>324</v>
      </c>
      <c r="U26" s="89">
        <f t="shared" si="19"/>
        <v>1132</v>
      </c>
      <c r="V26" s="89">
        <f t="shared" si="20"/>
        <v>339</v>
      </c>
      <c r="W26" s="89">
        <f t="shared" si="21"/>
        <v>1186</v>
      </c>
      <c r="X26" s="89">
        <f t="shared" si="22"/>
        <v>356</v>
      </c>
      <c r="Y26" s="89">
        <f t="shared" si="23"/>
        <v>1245</v>
      </c>
      <c r="Z26" s="89">
        <f t="shared" si="24"/>
        <v>370</v>
      </c>
      <c r="AA26" s="89">
        <f t="shared" si="25"/>
        <v>1294</v>
      </c>
      <c r="AB26" s="89">
        <f t="shared" si="26"/>
        <v>389</v>
      </c>
      <c r="AC26" s="90">
        <f t="shared" si="27"/>
        <v>1361</v>
      </c>
    </row>
    <row r="27" spans="1:29" s="93" customFormat="1" ht="11.1" customHeight="1" x14ac:dyDescent="0.15">
      <c r="A27" s="91">
        <v>22</v>
      </c>
      <c r="B27" s="40">
        <f t="shared" si="0"/>
        <v>179</v>
      </c>
      <c r="C27" s="40">
        <f t="shared" si="1"/>
        <v>627</v>
      </c>
      <c r="D27" s="40">
        <f t="shared" si="2"/>
        <v>202</v>
      </c>
      <c r="E27" s="40">
        <f t="shared" si="3"/>
        <v>708</v>
      </c>
      <c r="F27" s="40">
        <f t="shared" si="4"/>
        <v>218</v>
      </c>
      <c r="G27" s="40">
        <f t="shared" si="5"/>
        <v>762</v>
      </c>
      <c r="H27" s="40">
        <f t="shared" si="6"/>
        <v>256</v>
      </c>
      <c r="I27" s="40">
        <f t="shared" si="7"/>
        <v>894</v>
      </c>
      <c r="J27" s="40">
        <f t="shared" si="8"/>
        <v>266</v>
      </c>
      <c r="K27" s="40">
        <f t="shared" si="9"/>
        <v>932</v>
      </c>
      <c r="L27" s="40">
        <f t="shared" si="10"/>
        <v>279</v>
      </c>
      <c r="M27" s="40">
        <f t="shared" si="11"/>
        <v>976</v>
      </c>
      <c r="N27" s="40">
        <f t="shared" si="12"/>
        <v>288</v>
      </c>
      <c r="O27" s="40">
        <f t="shared" si="13"/>
        <v>1010</v>
      </c>
      <c r="P27" s="40">
        <f t="shared" si="14"/>
        <v>307</v>
      </c>
      <c r="Q27" s="40">
        <f t="shared" si="15"/>
        <v>1076</v>
      </c>
      <c r="R27" s="40">
        <f t="shared" si="16"/>
        <v>323</v>
      </c>
      <c r="S27" s="40">
        <f t="shared" si="17"/>
        <v>1130</v>
      </c>
      <c r="T27" s="40">
        <f t="shared" si="18"/>
        <v>339</v>
      </c>
      <c r="U27" s="40">
        <f t="shared" si="19"/>
        <v>1186</v>
      </c>
      <c r="V27" s="40">
        <f t="shared" si="20"/>
        <v>355</v>
      </c>
      <c r="W27" s="40">
        <f t="shared" si="21"/>
        <v>1242</v>
      </c>
      <c r="X27" s="40">
        <f t="shared" si="22"/>
        <v>373</v>
      </c>
      <c r="Y27" s="40">
        <f t="shared" si="23"/>
        <v>1304</v>
      </c>
      <c r="Z27" s="40">
        <f t="shared" si="24"/>
        <v>387</v>
      </c>
      <c r="AA27" s="40">
        <f t="shared" si="25"/>
        <v>1355</v>
      </c>
      <c r="AB27" s="40">
        <f t="shared" si="26"/>
        <v>407</v>
      </c>
      <c r="AC27" s="92">
        <f t="shared" si="27"/>
        <v>1426</v>
      </c>
    </row>
    <row r="28" spans="1:29" s="93" customFormat="1" ht="11.1" customHeight="1" x14ac:dyDescent="0.15">
      <c r="A28" s="88">
        <v>23</v>
      </c>
      <c r="B28" s="89">
        <f t="shared" si="0"/>
        <v>187</v>
      </c>
      <c r="C28" s="89">
        <f t="shared" si="1"/>
        <v>655</v>
      </c>
      <c r="D28" s="89">
        <f t="shared" si="2"/>
        <v>212</v>
      </c>
      <c r="E28" s="89">
        <f t="shared" si="3"/>
        <v>740</v>
      </c>
      <c r="F28" s="89">
        <f t="shared" si="4"/>
        <v>228</v>
      </c>
      <c r="G28" s="89">
        <f t="shared" si="5"/>
        <v>797</v>
      </c>
      <c r="H28" s="89">
        <f t="shared" si="6"/>
        <v>267</v>
      </c>
      <c r="I28" s="89">
        <f t="shared" si="7"/>
        <v>935</v>
      </c>
      <c r="J28" s="89">
        <f t="shared" si="8"/>
        <v>278</v>
      </c>
      <c r="K28" s="89">
        <f t="shared" si="9"/>
        <v>974</v>
      </c>
      <c r="L28" s="89">
        <f t="shared" si="10"/>
        <v>291</v>
      </c>
      <c r="M28" s="89">
        <f t="shared" si="11"/>
        <v>1020</v>
      </c>
      <c r="N28" s="89">
        <f t="shared" si="12"/>
        <v>302</v>
      </c>
      <c r="O28" s="89">
        <f t="shared" si="13"/>
        <v>1056</v>
      </c>
      <c r="P28" s="89">
        <f t="shared" si="14"/>
        <v>321</v>
      </c>
      <c r="Q28" s="89">
        <f t="shared" si="15"/>
        <v>1124</v>
      </c>
      <c r="R28" s="89">
        <f t="shared" si="16"/>
        <v>337</v>
      </c>
      <c r="S28" s="89">
        <f t="shared" si="17"/>
        <v>1181</v>
      </c>
      <c r="T28" s="89">
        <f t="shared" si="18"/>
        <v>354</v>
      </c>
      <c r="U28" s="89">
        <f t="shared" si="19"/>
        <v>1240</v>
      </c>
      <c r="V28" s="89">
        <f t="shared" si="20"/>
        <v>371</v>
      </c>
      <c r="W28" s="89">
        <f t="shared" si="21"/>
        <v>1299</v>
      </c>
      <c r="X28" s="89">
        <f t="shared" si="22"/>
        <v>390</v>
      </c>
      <c r="Y28" s="89">
        <f t="shared" si="23"/>
        <v>1364</v>
      </c>
      <c r="Z28" s="89">
        <f t="shared" si="24"/>
        <v>405</v>
      </c>
      <c r="AA28" s="89">
        <f t="shared" si="25"/>
        <v>1417</v>
      </c>
      <c r="AB28" s="89">
        <f t="shared" si="26"/>
        <v>426</v>
      </c>
      <c r="AC28" s="90">
        <f t="shared" si="27"/>
        <v>1491</v>
      </c>
    </row>
    <row r="29" spans="1:29" s="93" customFormat="1" ht="11.1" customHeight="1" x14ac:dyDescent="0.15">
      <c r="A29" s="91">
        <v>24</v>
      </c>
      <c r="B29" s="40">
        <f t="shared" si="0"/>
        <v>195</v>
      </c>
      <c r="C29" s="40">
        <f t="shared" si="1"/>
        <v>684</v>
      </c>
      <c r="D29" s="40">
        <f t="shared" si="2"/>
        <v>221</v>
      </c>
      <c r="E29" s="40">
        <f t="shared" si="3"/>
        <v>772</v>
      </c>
      <c r="F29" s="40">
        <f t="shared" si="4"/>
        <v>238</v>
      </c>
      <c r="G29" s="40">
        <f t="shared" si="5"/>
        <v>832</v>
      </c>
      <c r="H29" s="40">
        <f t="shared" si="6"/>
        <v>279</v>
      </c>
      <c r="I29" s="40">
        <f t="shared" si="7"/>
        <v>976</v>
      </c>
      <c r="J29" s="40">
        <f t="shared" si="8"/>
        <v>290</v>
      </c>
      <c r="K29" s="40">
        <f t="shared" si="9"/>
        <v>1016</v>
      </c>
      <c r="L29" s="40">
        <f t="shared" si="10"/>
        <v>304</v>
      </c>
      <c r="M29" s="40">
        <f t="shared" si="11"/>
        <v>1064</v>
      </c>
      <c r="N29" s="40">
        <f t="shared" si="12"/>
        <v>315</v>
      </c>
      <c r="O29" s="40">
        <f t="shared" si="13"/>
        <v>1101</v>
      </c>
      <c r="P29" s="40">
        <f t="shared" si="14"/>
        <v>335</v>
      </c>
      <c r="Q29" s="40">
        <f t="shared" si="15"/>
        <v>1173</v>
      </c>
      <c r="R29" s="40">
        <f t="shared" si="16"/>
        <v>352</v>
      </c>
      <c r="S29" s="40">
        <f t="shared" si="17"/>
        <v>1232</v>
      </c>
      <c r="T29" s="40">
        <f t="shared" si="18"/>
        <v>370</v>
      </c>
      <c r="U29" s="40">
        <f t="shared" si="19"/>
        <v>1294</v>
      </c>
      <c r="V29" s="40">
        <f t="shared" si="20"/>
        <v>387</v>
      </c>
      <c r="W29" s="40">
        <f t="shared" si="21"/>
        <v>1355</v>
      </c>
      <c r="X29" s="40">
        <f t="shared" si="22"/>
        <v>407</v>
      </c>
      <c r="Y29" s="40">
        <f t="shared" si="23"/>
        <v>1423</v>
      </c>
      <c r="Z29" s="40">
        <f t="shared" si="24"/>
        <v>422</v>
      </c>
      <c r="AA29" s="40">
        <f t="shared" si="25"/>
        <v>1478</v>
      </c>
      <c r="AB29" s="40">
        <f t="shared" si="26"/>
        <v>444</v>
      </c>
      <c r="AC29" s="92">
        <f t="shared" si="27"/>
        <v>1555</v>
      </c>
    </row>
    <row r="30" spans="1:29" s="93" customFormat="1" ht="11.1" customHeight="1" x14ac:dyDescent="0.15">
      <c r="A30" s="88">
        <v>25</v>
      </c>
      <c r="B30" s="89">
        <f t="shared" si="0"/>
        <v>204</v>
      </c>
      <c r="C30" s="89">
        <f t="shared" si="1"/>
        <v>712</v>
      </c>
      <c r="D30" s="89">
        <f t="shared" si="2"/>
        <v>230</v>
      </c>
      <c r="E30" s="89">
        <f t="shared" si="3"/>
        <v>805</v>
      </c>
      <c r="F30" s="89">
        <f t="shared" si="4"/>
        <v>248</v>
      </c>
      <c r="G30" s="89">
        <f t="shared" si="5"/>
        <v>866</v>
      </c>
      <c r="H30" s="89">
        <f t="shared" si="6"/>
        <v>290</v>
      </c>
      <c r="I30" s="89">
        <f t="shared" si="7"/>
        <v>1016</v>
      </c>
      <c r="J30" s="89">
        <f t="shared" si="8"/>
        <v>303</v>
      </c>
      <c r="K30" s="89">
        <f t="shared" si="9"/>
        <v>1059</v>
      </c>
      <c r="L30" s="89">
        <f t="shared" si="10"/>
        <v>317</v>
      </c>
      <c r="M30" s="89">
        <f t="shared" si="11"/>
        <v>1109</v>
      </c>
      <c r="N30" s="89">
        <f t="shared" si="12"/>
        <v>328</v>
      </c>
      <c r="O30" s="89">
        <f t="shared" si="13"/>
        <v>1147</v>
      </c>
      <c r="P30" s="89">
        <f t="shared" si="14"/>
        <v>349</v>
      </c>
      <c r="Q30" s="89">
        <f t="shared" si="15"/>
        <v>1222</v>
      </c>
      <c r="R30" s="89">
        <f t="shared" si="16"/>
        <v>367</v>
      </c>
      <c r="S30" s="89">
        <f t="shared" si="17"/>
        <v>1284</v>
      </c>
      <c r="T30" s="89">
        <f t="shared" si="18"/>
        <v>385</v>
      </c>
      <c r="U30" s="89">
        <f t="shared" si="19"/>
        <v>1348</v>
      </c>
      <c r="V30" s="89">
        <f t="shared" si="20"/>
        <v>403</v>
      </c>
      <c r="W30" s="89">
        <f t="shared" si="21"/>
        <v>1412</v>
      </c>
      <c r="X30" s="89">
        <f t="shared" si="22"/>
        <v>424</v>
      </c>
      <c r="Y30" s="89">
        <f t="shared" si="23"/>
        <v>1482</v>
      </c>
      <c r="Z30" s="89">
        <f t="shared" si="24"/>
        <v>440</v>
      </c>
      <c r="AA30" s="89">
        <f t="shared" si="25"/>
        <v>1540</v>
      </c>
      <c r="AB30" s="89">
        <f t="shared" si="26"/>
        <v>463</v>
      </c>
      <c r="AC30" s="90">
        <f t="shared" si="27"/>
        <v>1620</v>
      </c>
    </row>
    <row r="31" spans="1:29" s="93" customFormat="1" ht="11.1" customHeight="1" x14ac:dyDescent="0.15">
      <c r="A31" s="91">
        <v>26</v>
      </c>
      <c r="B31" s="40">
        <f t="shared" si="0"/>
        <v>212</v>
      </c>
      <c r="C31" s="40">
        <f t="shared" si="1"/>
        <v>741</v>
      </c>
      <c r="D31" s="40">
        <f t="shared" si="2"/>
        <v>239</v>
      </c>
      <c r="E31" s="40">
        <f t="shared" si="3"/>
        <v>837</v>
      </c>
      <c r="F31" s="40">
        <f t="shared" si="4"/>
        <v>257</v>
      </c>
      <c r="G31" s="40">
        <f t="shared" si="5"/>
        <v>901</v>
      </c>
      <c r="H31" s="40">
        <f t="shared" si="6"/>
        <v>302</v>
      </c>
      <c r="I31" s="40">
        <f t="shared" si="7"/>
        <v>1057</v>
      </c>
      <c r="J31" s="40">
        <f t="shared" si="8"/>
        <v>315</v>
      </c>
      <c r="K31" s="40">
        <f t="shared" si="9"/>
        <v>1101</v>
      </c>
      <c r="L31" s="40">
        <f t="shared" si="10"/>
        <v>329</v>
      </c>
      <c r="M31" s="40">
        <f t="shared" si="11"/>
        <v>1153</v>
      </c>
      <c r="N31" s="40">
        <f t="shared" si="12"/>
        <v>341</v>
      </c>
      <c r="O31" s="40">
        <f t="shared" si="13"/>
        <v>1193</v>
      </c>
      <c r="P31" s="40">
        <f t="shared" si="14"/>
        <v>363</v>
      </c>
      <c r="Q31" s="40">
        <f t="shared" si="15"/>
        <v>1271</v>
      </c>
      <c r="R31" s="40">
        <f t="shared" si="16"/>
        <v>381</v>
      </c>
      <c r="S31" s="40">
        <f t="shared" si="17"/>
        <v>1335</v>
      </c>
      <c r="T31" s="40">
        <f t="shared" si="18"/>
        <v>401</v>
      </c>
      <c r="U31" s="40">
        <f t="shared" si="19"/>
        <v>1402</v>
      </c>
      <c r="V31" s="40">
        <f t="shared" si="20"/>
        <v>419</v>
      </c>
      <c r="W31" s="40">
        <f t="shared" si="21"/>
        <v>1468</v>
      </c>
      <c r="X31" s="40">
        <f t="shared" si="22"/>
        <v>440</v>
      </c>
      <c r="Y31" s="40">
        <f t="shared" si="23"/>
        <v>1542</v>
      </c>
      <c r="Z31" s="40">
        <f t="shared" si="24"/>
        <v>458</v>
      </c>
      <c r="AA31" s="40">
        <f t="shared" si="25"/>
        <v>1602</v>
      </c>
      <c r="AB31" s="40">
        <f t="shared" si="26"/>
        <v>481</v>
      </c>
      <c r="AC31" s="92">
        <f t="shared" si="27"/>
        <v>1685</v>
      </c>
    </row>
    <row r="32" spans="1:29" s="93" customFormat="1" ht="11.1" customHeight="1" x14ac:dyDescent="0.15">
      <c r="A32" s="88">
        <v>27</v>
      </c>
      <c r="B32" s="89">
        <f t="shared" si="0"/>
        <v>220</v>
      </c>
      <c r="C32" s="89">
        <f t="shared" si="1"/>
        <v>769</v>
      </c>
      <c r="D32" s="89">
        <f t="shared" si="2"/>
        <v>248</v>
      </c>
      <c r="E32" s="89">
        <f t="shared" si="3"/>
        <v>869</v>
      </c>
      <c r="F32" s="89">
        <f t="shared" si="4"/>
        <v>267</v>
      </c>
      <c r="G32" s="89">
        <f t="shared" si="5"/>
        <v>936</v>
      </c>
      <c r="H32" s="89">
        <f t="shared" si="6"/>
        <v>314</v>
      </c>
      <c r="I32" s="89">
        <f t="shared" si="7"/>
        <v>1098</v>
      </c>
      <c r="J32" s="89">
        <f t="shared" si="8"/>
        <v>327</v>
      </c>
      <c r="K32" s="89">
        <f t="shared" si="9"/>
        <v>1143</v>
      </c>
      <c r="L32" s="89">
        <f t="shared" si="10"/>
        <v>342</v>
      </c>
      <c r="M32" s="89">
        <f t="shared" si="11"/>
        <v>1198</v>
      </c>
      <c r="N32" s="89">
        <f t="shared" si="12"/>
        <v>354</v>
      </c>
      <c r="O32" s="89">
        <f t="shared" si="13"/>
        <v>1239</v>
      </c>
      <c r="P32" s="89">
        <f t="shared" si="14"/>
        <v>377</v>
      </c>
      <c r="Q32" s="89">
        <f t="shared" si="15"/>
        <v>1320</v>
      </c>
      <c r="R32" s="89">
        <f t="shared" si="16"/>
        <v>396</v>
      </c>
      <c r="S32" s="89">
        <f t="shared" si="17"/>
        <v>1387</v>
      </c>
      <c r="T32" s="89">
        <f t="shared" si="18"/>
        <v>416</v>
      </c>
      <c r="U32" s="89">
        <f t="shared" si="19"/>
        <v>1456</v>
      </c>
      <c r="V32" s="89">
        <f t="shared" si="20"/>
        <v>436</v>
      </c>
      <c r="W32" s="89">
        <f t="shared" si="21"/>
        <v>1525</v>
      </c>
      <c r="X32" s="89">
        <f t="shared" si="22"/>
        <v>457</v>
      </c>
      <c r="Y32" s="89">
        <f t="shared" si="23"/>
        <v>1601</v>
      </c>
      <c r="Z32" s="89">
        <f t="shared" si="24"/>
        <v>475</v>
      </c>
      <c r="AA32" s="89">
        <f t="shared" si="25"/>
        <v>1663</v>
      </c>
      <c r="AB32" s="89">
        <f t="shared" si="26"/>
        <v>500</v>
      </c>
      <c r="AC32" s="90">
        <f t="shared" si="27"/>
        <v>1750</v>
      </c>
    </row>
    <row r="33" spans="1:29" s="93" customFormat="1" ht="11.1" customHeight="1" x14ac:dyDescent="0.15">
      <c r="A33" s="91">
        <v>28</v>
      </c>
      <c r="B33" s="40">
        <f t="shared" si="0"/>
        <v>228</v>
      </c>
      <c r="C33" s="40">
        <f t="shared" si="1"/>
        <v>798</v>
      </c>
      <c r="D33" s="40">
        <f t="shared" si="2"/>
        <v>257</v>
      </c>
      <c r="E33" s="40">
        <f t="shared" si="3"/>
        <v>901</v>
      </c>
      <c r="F33" s="40">
        <f t="shared" si="4"/>
        <v>277</v>
      </c>
      <c r="G33" s="40">
        <f t="shared" si="5"/>
        <v>970</v>
      </c>
      <c r="H33" s="40">
        <f t="shared" si="6"/>
        <v>325</v>
      </c>
      <c r="I33" s="40">
        <f t="shared" si="7"/>
        <v>1138</v>
      </c>
      <c r="J33" s="40">
        <f t="shared" si="8"/>
        <v>339</v>
      </c>
      <c r="K33" s="40">
        <f t="shared" si="9"/>
        <v>1186</v>
      </c>
      <c r="L33" s="40">
        <f t="shared" si="10"/>
        <v>355</v>
      </c>
      <c r="M33" s="40">
        <f t="shared" si="11"/>
        <v>1242</v>
      </c>
      <c r="N33" s="40">
        <f t="shared" si="12"/>
        <v>367</v>
      </c>
      <c r="O33" s="40">
        <f t="shared" si="13"/>
        <v>1285</v>
      </c>
      <c r="P33" s="40">
        <f t="shared" si="14"/>
        <v>391</v>
      </c>
      <c r="Q33" s="40">
        <f t="shared" si="15"/>
        <v>1369</v>
      </c>
      <c r="R33" s="40">
        <f t="shared" si="16"/>
        <v>411</v>
      </c>
      <c r="S33" s="40">
        <f t="shared" si="17"/>
        <v>1438</v>
      </c>
      <c r="T33" s="40">
        <f t="shared" si="18"/>
        <v>431</v>
      </c>
      <c r="U33" s="40">
        <f t="shared" si="19"/>
        <v>1510</v>
      </c>
      <c r="V33" s="40">
        <f t="shared" si="20"/>
        <v>452</v>
      </c>
      <c r="W33" s="40">
        <f t="shared" si="21"/>
        <v>1581</v>
      </c>
      <c r="X33" s="40">
        <f t="shared" si="22"/>
        <v>474</v>
      </c>
      <c r="Y33" s="40">
        <f t="shared" si="23"/>
        <v>1660</v>
      </c>
      <c r="Z33" s="40">
        <f t="shared" si="24"/>
        <v>493</v>
      </c>
      <c r="AA33" s="40">
        <f t="shared" si="25"/>
        <v>1725</v>
      </c>
      <c r="AB33" s="40">
        <f t="shared" si="26"/>
        <v>518</v>
      </c>
      <c r="AC33" s="92">
        <f t="shared" si="27"/>
        <v>1815</v>
      </c>
    </row>
    <row r="34" spans="1:29" s="93" customFormat="1" ht="11.1" customHeight="1" x14ac:dyDescent="0.15">
      <c r="A34" s="88">
        <v>29</v>
      </c>
      <c r="B34" s="89">
        <f t="shared" si="0"/>
        <v>236</v>
      </c>
      <c r="C34" s="89">
        <f t="shared" si="1"/>
        <v>826</v>
      </c>
      <c r="D34" s="89">
        <f t="shared" si="2"/>
        <v>267</v>
      </c>
      <c r="E34" s="89">
        <f t="shared" si="3"/>
        <v>933</v>
      </c>
      <c r="F34" s="89">
        <f t="shared" si="4"/>
        <v>287</v>
      </c>
      <c r="G34" s="89">
        <f t="shared" si="5"/>
        <v>1005</v>
      </c>
      <c r="H34" s="89">
        <f t="shared" si="6"/>
        <v>337</v>
      </c>
      <c r="I34" s="89">
        <f t="shared" si="7"/>
        <v>1179</v>
      </c>
      <c r="J34" s="89">
        <f t="shared" si="8"/>
        <v>351</v>
      </c>
      <c r="K34" s="89">
        <f t="shared" si="9"/>
        <v>1228</v>
      </c>
      <c r="L34" s="89">
        <f t="shared" si="10"/>
        <v>367</v>
      </c>
      <c r="M34" s="89">
        <f t="shared" si="11"/>
        <v>1286</v>
      </c>
      <c r="N34" s="89">
        <f t="shared" si="12"/>
        <v>380</v>
      </c>
      <c r="O34" s="89">
        <f t="shared" si="13"/>
        <v>1331</v>
      </c>
      <c r="P34" s="89">
        <f t="shared" si="14"/>
        <v>405</v>
      </c>
      <c r="Q34" s="89">
        <f t="shared" si="15"/>
        <v>1418</v>
      </c>
      <c r="R34" s="89">
        <f t="shared" si="16"/>
        <v>426</v>
      </c>
      <c r="S34" s="89">
        <f t="shared" si="17"/>
        <v>1489</v>
      </c>
      <c r="T34" s="89">
        <f t="shared" si="18"/>
        <v>447</v>
      </c>
      <c r="U34" s="89">
        <f t="shared" si="19"/>
        <v>1564</v>
      </c>
      <c r="V34" s="89">
        <f t="shared" si="20"/>
        <v>468</v>
      </c>
      <c r="W34" s="89">
        <f t="shared" si="21"/>
        <v>1638</v>
      </c>
      <c r="X34" s="89">
        <f t="shared" si="22"/>
        <v>491</v>
      </c>
      <c r="Y34" s="89">
        <f t="shared" si="23"/>
        <v>1719</v>
      </c>
      <c r="Z34" s="89">
        <f t="shared" si="24"/>
        <v>510</v>
      </c>
      <c r="AA34" s="89">
        <f t="shared" si="25"/>
        <v>1786</v>
      </c>
      <c r="AB34" s="89">
        <f t="shared" si="26"/>
        <v>537</v>
      </c>
      <c r="AC34" s="90">
        <f t="shared" si="27"/>
        <v>1879</v>
      </c>
    </row>
    <row r="35" spans="1:29" s="93" customFormat="1" ht="11.1" customHeight="1" thickBot="1" x14ac:dyDescent="0.2">
      <c r="A35" s="94">
        <v>30</v>
      </c>
      <c r="B35" s="45">
        <f t="shared" si="0"/>
        <v>244</v>
      </c>
      <c r="C35" s="45">
        <f t="shared" si="1"/>
        <v>855</v>
      </c>
      <c r="D35" s="45">
        <f t="shared" si="2"/>
        <v>276</v>
      </c>
      <c r="E35" s="45">
        <f t="shared" si="3"/>
        <v>966</v>
      </c>
      <c r="F35" s="45">
        <f t="shared" si="4"/>
        <v>297</v>
      </c>
      <c r="G35" s="45">
        <f t="shared" si="5"/>
        <v>1040</v>
      </c>
      <c r="H35" s="45">
        <f t="shared" si="6"/>
        <v>348</v>
      </c>
      <c r="I35" s="45">
        <f t="shared" si="7"/>
        <v>1220</v>
      </c>
      <c r="J35" s="45">
        <f t="shared" si="8"/>
        <v>363</v>
      </c>
      <c r="K35" s="45">
        <f t="shared" si="9"/>
        <v>1271</v>
      </c>
      <c r="L35" s="45">
        <f t="shared" si="10"/>
        <v>380</v>
      </c>
      <c r="M35" s="45">
        <f t="shared" si="11"/>
        <v>1331</v>
      </c>
      <c r="N35" s="45">
        <f t="shared" si="12"/>
        <v>393</v>
      </c>
      <c r="O35" s="45">
        <f t="shared" si="13"/>
        <v>1377</v>
      </c>
      <c r="P35" s="45">
        <f t="shared" si="14"/>
        <v>419</v>
      </c>
      <c r="Q35" s="45">
        <f t="shared" si="15"/>
        <v>1467</v>
      </c>
      <c r="R35" s="45">
        <f t="shared" si="16"/>
        <v>440</v>
      </c>
      <c r="S35" s="45">
        <f t="shared" si="17"/>
        <v>1541</v>
      </c>
      <c r="T35" s="45">
        <f t="shared" si="18"/>
        <v>462</v>
      </c>
      <c r="U35" s="45">
        <f t="shared" si="19"/>
        <v>1618</v>
      </c>
      <c r="V35" s="45">
        <f t="shared" si="20"/>
        <v>484</v>
      </c>
      <c r="W35" s="45">
        <f t="shared" si="21"/>
        <v>1694</v>
      </c>
      <c r="X35" s="45">
        <f t="shared" si="22"/>
        <v>508</v>
      </c>
      <c r="Y35" s="45">
        <f t="shared" si="23"/>
        <v>1779</v>
      </c>
      <c r="Z35" s="45">
        <f t="shared" si="24"/>
        <v>528</v>
      </c>
      <c r="AA35" s="45">
        <f t="shared" si="25"/>
        <v>1848</v>
      </c>
      <c r="AB35" s="45">
        <f t="shared" si="26"/>
        <v>556</v>
      </c>
      <c r="AC35" s="95">
        <f t="shared" si="27"/>
        <v>1944</v>
      </c>
    </row>
    <row r="36" spans="1:29" ht="3" customHeight="1" thickBot="1" x14ac:dyDescent="0.35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7"/>
      <c r="AC36" s="158"/>
    </row>
    <row r="37" spans="1:29" ht="12" customHeight="1" x14ac:dyDescent="0.3">
      <c r="A37" s="142"/>
      <c r="B37" s="145" t="s">
        <v>94</v>
      </c>
      <c r="C37" s="145"/>
      <c r="D37" s="132" t="s">
        <v>125</v>
      </c>
      <c r="E37" s="146"/>
      <c r="F37" s="132" t="s">
        <v>126</v>
      </c>
      <c r="G37" s="146"/>
      <c r="H37" s="132" t="s">
        <v>127</v>
      </c>
      <c r="I37" s="146"/>
      <c r="J37" s="132" t="s">
        <v>128</v>
      </c>
      <c r="K37" s="146"/>
      <c r="L37" s="132" t="s">
        <v>129</v>
      </c>
      <c r="M37" s="146"/>
      <c r="N37" s="132" t="s">
        <v>130</v>
      </c>
      <c r="O37" s="146"/>
      <c r="P37" s="132" t="s">
        <v>131</v>
      </c>
      <c r="Q37" s="146"/>
      <c r="R37" s="132" t="s">
        <v>132</v>
      </c>
      <c r="S37" s="146"/>
      <c r="T37" s="132" t="s">
        <v>133</v>
      </c>
      <c r="U37" s="146"/>
      <c r="V37" s="132" t="s">
        <v>134</v>
      </c>
      <c r="W37" s="146"/>
      <c r="X37" s="132" t="s">
        <v>135</v>
      </c>
      <c r="Y37" s="146"/>
      <c r="Z37" s="132" t="s">
        <v>136</v>
      </c>
      <c r="AA37" s="146"/>
      <c r="AB37" s="139"/>
      <c r="AC37" s="140"/>
    </row>
    <row r="38" spans="1:29" ht="12" customHeight="1" x14ac:dyDescent="0.3">
      <c r="A38" s="143"/>
      <c r="B38" s="141">
        <v>26400</v>
      </c>
      <c r="C38" s="141"/>
      <c r="D38" s="141">
        <v>27600</v>
      </c>
      <c r="E38" s="141"/>
      <c r="F38" s="147">
        <v>28800</v>
      </c>
      <c r="G38" s="148"/>
      <c r="H38" s="141">
        <v>30300</v>
      </c>
      <c r="I38" s="141"/>
      <c r="J38" s="141">
        <v>31800</v>
      </c>
      <c r="K38" s="141"/>
      <c r="L38" s="141">
        <v>33300</v>
      </c>
      <c r="M38" s="141"/>
      <c r="N38" s="141">
        <v>34800</v>
      </c>
      <c r="O38" s="141"/>
      <c r="P38" s="141">
        <v>36300</v>
      </c>
      <c r="Q38" s="141"/>
      <c r="R38" s="141">
        <v>38200</v>
      </c>
      <c r="S38" s="141"/>
      <c r="T38" s="141">
        <v>40100</v>
      </c>
      <c r="U38" s="141"/>
      <c r="V38" s="147">
        <v>42000</v>
      </c>
      <c r="W38" s="148"/>
      <c r="X38" s="147">
        <v>43900</v>
      </c>
      <c r="Y38" s="148"/>
      <c r="Z38" s="141">
        <v>45800</v>
      </c>
      <c r="AA38" s="147"/>
      <c r="AB38" s="141"/>
      <c r="AC38" s="150"/>
    </row>
    <row r="39" spans="1:29" ht="12" customHeight="1" x14ac:dyDescent="0.3">
      <c r="A39" s="144"/>
      <c r="B39" s="42" t="s">
        <v>91</v>
      </c>
      <c r="C39" s="42" t="s">
        <v>92</v>
      </c>
      <c r="D39" s="42" t="s">
        <v>91</v>
      </c>
      <c r="E39" s="42" t="s">
        <v>92</v>
      </c>
      <c r="F39" s="42" t="s">
        <v>91</v>
      </c>
      <c r="G39" s="42" t="s">
        <v>92</v>
      </c>
      <c r="H39" s="42" t="s">
        <v>91</v>
      </c>
      <c r="I39" s="42" t="s">
        <v>92</v>
      </c>
      <c r="J39" s="42" t="s">
        <v>91</v>
      </c>
      <c r="K39" s="42" t="s">
        <v>92</v>
      </c>
      <c r="L39" s="42" t="s">
        <v>91</v>
      </c>
      <c r="M39" s="42" t="s">
        <v>92</v>
      </c>
      <c r="N39" s="42" t="s">
        <v>91</v>
      </c>
      <c r="O39" s="42" t="s">
        <v>92</v>
      </c>
      <c r="P39" s="42" t="s">
        <v>91</v>
      </c>
      <c r="Q39" s="42" t="s">
        <v>92</v>
      </c>
      <c r="R39" s="42" t="s">
        <v>91</v>
      </c>
      <c r="S39" s="42" t="s">
        <v>92</v>
      </c>
      <c r="T39" s="42" t="s">
        <v>91</v>
      </c>
      <c r="U39" s="42" t="s">
        <v>92</v>
      </c>
      <c r="V39" s="42" t="s">
        <v>91</v>
      </c>
      <c r="W39" s="42" t="s">
        <v>92</v>
      </c>
      <c r="X39" s="42" t="s">
        <v>91</v>
      </c>
      <c r="Y39" s="42" t="s">
        <v>92</v>
      </c>
      <c r="Z39" s="42" t="s">
        <v>91</v>
      </c>
      <c r="AA39" s="43" t="s">
        <v>92</v>
      </c>
      <c r="AB39" s="38" t="s">
        <v>82</v>
      </c>
      <c r="AC39" s="39" t="s">
        <v>83</v>
      </c>
    </row>
    <row r="40" spans="1:29" s="93" customFormat="1" ht="11.1" customHeight="1" x14ac:dyDescent="0.15">
      <c r="A40" s="88">
        <v>1</v>
      </c>
      <c r="B40" s="89">
        <f t="shared" ref="B40:B69" si="28">ROUND($B$38*$A40/30*$AE$4*20/100,0)</f>
        <v>19</v>
      </c>
      <c r="C40" s="89">
        <f t="shared" ref="C40:C69" si="29">ROUND($B$38*$A40/30*$AE$4*70/100,0)</f>
        <v>68</v>
      </c>
      <c r="D40" s="89">
        <f t="shared" ref="D40:D69" si="30">ROUND($D$38*$A40/30*$AE$4*20/100,0)</f>
        <v>20</v>
      </c>
      <c r="E40" s="89">
        <f t="shared" ref="E40:E69" si="31">ROUND($D$38*$A40/30*$AE$4*70/100,0)</f>
        <v>71</v>
      </c>
      <c r="F40" s="89">
        <f t="shared" ref="F40:F69" si="32">ROUND($F$38*$A40/30*$AE$4*20/100,0)</f>
        <v>21</v>
      </c>
      <c r="G40" s="89">
        <f t="shared" ref="G40:G69" si="33">ROUND($F$38*$A40/30*$AE$4*70/100,0)</f>
        <v>74</v>
      </c>
      <c r="H40" s="89">
        <f t="shared" ref="H40:H69" si="34">ROUND($H$38*$A40/30*$AE$4*20/100,0)</f>
        <v>22</v>
      </c>
      <c r="I40" s="89">
        <f t="shared" ref="I40:I69" si="35">ROUND($H$38*$A40/30*$AE$4*70/100,0)</f>
        <v>78</v>
      </c>
      <c r="J40" s="89">
        <f t="shared" ref="J40:J69" si="36">ROUND($J$38*$A40/30*$AE$4*20/100,0)</f>
        <v>23</v>
      </c>
      <c r="K40" s="89">
        <f t="shared" ref="K40:K69" si="37">ROUND($J$38*$A40/30*$AE$4*70/100,0)</f>
        <v>82</v>
      </c>
      <c r="L40" s="89">
        <f t="shared" ref="L40:L69" si="38">ROUND($L$38*$A40/30*$AE$4*20/100,0)</f>
        <v>24</v>
      </c>
      <c r="M40" s="89">
        <f t="shared" ref="M40:M69" si="39">ROUND($L$38*$A40/30*$AE$4*70/100,0)</f>
        <v>85</v>
      </c>
      <c r="N40" s="89">
        <f t="shared" ref="N40:N69" si="40">ROUND($N$38*$A40/30*$AE$4*20/100,0)</f>
        <v>26</v>
      </c>
      <c r="O40" s="89">
        <f t="shared" ref="O40:O69" si="41">ROUND($N$38*$A40/30*$AE$4*70/100,0)</f>
        <v>89</v>
      </c>
      <c r="P40" s="89">
        <f t="shared" ref="P40:P69" si="42">ROUND($P$38*$A40/30*$AE$4*20/100,0)</f>
        <v>27</v>
      </c>
      <c r="Q40" s="89">
        <f t="shared" ref="Q40:Q69" si="43">ROUND($P$38*$A40/30*$AE$4*70/100,0)</f>
        <v>93</v>
      </c>
      <c r="R40" s="89">
        <f t="shared" ref="R40:R69" si="44">ROUND($R$38*$A40/30*$AE$4*20/100,0)</f>
        <v>28</v>
      </c>
      <c r="S40" s="89">
        <f t="shared" ref="S40:S69" si="45">ROUND($R$38*$A40/30*$AE$4*70/100,0)</f>
        <v>98</v>
      </c>
      <c r="T40" s="89">
        <f t="shared" ref="T40:T69" si="46">ROUND($T$38*$A40/30*$AE$4*20/100,0)</f>
        <v>29</v>
      </c>
      <c r="U40" s="89">
        <f t="shared" ref="U40:U69" si="47">ROUND($T$38*$A40/30*$AE$4*70/100,0)</f>
        <v>103</v>
      </c>
      <c r="V40" s="89">
        <f t="shared" ref="V40:V69" si="48">ROUND($V$38*$A40/30*$AE$4*20/100,0)</f>
        <v>31</v>
      </c>
      <c r="W40" s="89">
        <f t="shared" ref="W40:W69" si="49">ROUND($V$38*$A40/30*$AE$4*70/100,0)</f>
        <v>108</v>
      </c>
      <c r="X40" s="89">
        <f t="shared" ref="X40:X69" si="50">ROUND($X$38*$A40/30*$AE$4*20/100,0)</f>
        <v>32</v>
      </c>
      <c r="Y40" s="89">
        <f t="shared" ref="Y40:Y69" si="51">ROUND($X$38*$A40/30*$AE$4*70/100,0)</f>
        <v>113</v>
      </c>
      <c r="Z40" s="96">
        <f>ROUND($Z$38*$A40/30*$AE$4*20/100,0)</f>
        <v>34</v>
      </c>
      <c r="AA40" s="97">
        <f>ROUND($Z$38*$A40/30*$AE$4*70/100,0)</f>
        <v>118</v>
      </c>
      <c r="AB40" s="96"/>
      <c r="AC40" s="90"/>
    </row>
    <row r="41" spans="1:29" s="93" customFormat="1" ht="11.1" customHeight="1" x14ac:dyDescent="0.15">
      <c r="A41" s="91">
        <v>2</v>
      </c>
      <c r="B41" s="40">
        <f t="shared" si="28"/>
        <v>39</v>
      </c>
      <c r="C41" s="40">
        <f t="shared" si="29"/>
        <v>136</v>
      </c>
      <c r="D41" s="40">
        <f t="shared" si="30"/>
        <v>40</v>
      </c>
      <c r="E41" s="40">
        <f t="shared" si="31"/>
        <v>142</v>
      </c>
      <c r="F41" s="40">
        <f t="shared" si="32"/>
        <v>42</v>
      </c>
      <c r="G41" s="40">
        <f t="shared" si="33"/>
        <v>148</v>
      </c>
      <c r="H41" s="40">
        <f t="shared" si="34"/>
        <v>44</v>
      </c>
      <c r="I41" s="40">
        <f t="shared" si="35"/>
        <v>156</v>
      </c>
      <c r="J41" s="40">
        <f t="shared" si="36"/>
        <v>47</v>
      </c>
      <c r="K41" s="40">
        <f t="shared" si="37"/>
        <v>163</v>
      </c>
      <c r="L41" s="40">
        <f t="shared" si="38"/>
        <v>49</v>
      </c>
      <c r="M41" s="40">
        <f t="shared" si="39"/>
        <v>171</v>
      </c>
      <c r="N41" s="40">
        <f t="shared" si="40"/>
        <v>51</v>
      </c>
      <c r="O41" s="40">
        <f t="shared" si="41"/>
        <v>179</v>
      </c>
      <c r="P41" s="40">
        <f t="shared" si="42"/>
        <v>53</v>
      </c>
      <c r="Q41" s="40">
        <f t="shared" si="43"/>
        <v>186</v>
      </c>
      <c r="R41" s="40">
        <f t="shared" si="44"/>
        <v>56</v>
      </c>
      <c r="S41" s="40">
        <f t="shared" si="45"/>
        <v>196</v>
      </c>
      <c r="T41" s="40">
        <f t="shared" si="46"/>
        <v>59</v>
      </c>
      <c r="U41" s="40">
        <f t="shared" si="47"/>
        <v>206</v>
      </c>
      <c r="V41" s="40">
        <f t="shared" si="48"/>
        <v>62</v>
      </c>
      <c r="W41" s="40">
        <f t="shared" si="49"/>
        <v>216</v>
      </c>
      <c r="X41" s="40">
        <f t="shared" si="50"/>
        <v>64</v>
      </c>
      <c r="Y41" s="40">
        <f t="shared" si="51"/>
        <v>225</v>
      </c>
      <c r="Z41" s="44">
        <f t="shared" ref="Z41:Z69" si="52">ROUND($Z$38*$A41/30*$AE$4*20/100,0)</f>
        <v>67</v>
      </c>
      <c r="AA41" s="41">
        <f t="shared" ref="AA41:AA69" si="53">ROUND($Z$38*$A41/30*$AE$4*70/100,0)</f>
        <v>235</v>
      </c>
      <c r="AB41" s="44"/>
      <c r="AC41" s="92"/>
    </row>
    <row r="42" spans="1:29" s="93" customFormat="1" ht="11.1" customHeight="1" x14ac:dyDescent="0.15">
      <c r="A42" s="88">
        <v>3</v>
      </c>
      <c r="B42" s="89">
        <f t="shared" si="28"/>
        <v>58</v>
      </c>
      <c r="C42" s="89">
        <f t="shared" si="29"/>
        <v>203</v>
      </c>
      <c r="D42" s="89">
        <f t="shared" si="30"/>
        <v>61</v>
      </c>
      <c r="E42" s="89">
        <f t="shared" si="31"/>
        <v>213</v>
      </c>
      <c r="F42" s="89">
        <f t="shared" si="32"/>
        <v>63</v>
      </c>
      <c r="G42" s="89">
        <f t="shared" si="33"/>
        <v>222</v>
      </c>
      <c r="H42" s="89">
        <f t="shared" si="34"/>
        <v>67</v>
      </c>
      <c r="I42" s="89">
        <f t="shared" si="35"/>
        <v>233</v>
      </c>
      <c r="J42" s="89">
        <f t="shared" si="36"/>
        <v>70</v>
      </c>
      <c r="K42" s="89">
        <f t="shared" si="37"/>
        <v>245</v>
      </c>
      <c r="L42" s="89">
        <f t="shared" si="38"/>
        <v>73</v>
      </c>
      <c r="M42" s="89">
        <f t="shared" si="39"/>
        <v>256</v>
      </c>
      <c r="N42" s="89">
        <f t="shared" si="40"/>
        <v>77</v>
      </c>
      <c r="O42" s="89">
        <f t="shared" si="41"/>
        <v>268</v>
      </c>
      <c r="P42" s="89">
        <f t="shared" si="42"/>
        <v>80</v>
      </c>
      <c r="Q42" s="89">
        <f t="shared" si="43"/>
        <v>280</v>
      </c>
      <c r="R42" s="89">
        <f t="shared" si="44"/>
        <v>84</v>
      </c>
      <c r="S42" s="89">
        <f t="shared" si="45"/>
        <v>294</v>
      </c>
      <c r="T42" s="89">
        <f t="shared" si="46"/>
        <v>88</v>
      </c>
      <c r="U42" s="89">
        <f t="shared" si="47"/>
        <v>309</v>
      </c>
      <c r="V42" s="89">
        <f t="shared" si="48"/>
        <v>92</v>
      </c>
      <c r="W42" s="89">
        <f t="shared" si="49"/>
        <v>323</v>
      </c>
      <c r="X42" s="89">
        <f t="shared" si="50"/>
        <v>97</v>
      </c>
      <c r="Y42" s="89">
        <f t="shared" si="51"/>
        <v>338</v>
      </c>
      <c r="Z42" s="96">
        <f t="shared" si="52"/>
        <v>101</v>
      </c>
      <c r="AA42" s="97">
        <f t="shared" si="53"/>
        <v>353</v>
      </c>
      <c r="AB42" s="96"/>
      <c r="AC42" s="90"/>
    </row>
    <row r="43" spans="1:29" s="93" customFormat="1" ht="11.1" customHeight="1" x14ac:dyDescent="0.15">
      <c r="A43" s="91">
        <v>4</v>
      </c>
      <c r="B43" s="40">
        <f t="shared" si="28"/>
        <v>77</v>
      </c>
      <c r="C43" s="40">
        <f t="shared" si="29"/>
        <v>271</v>
      </c>
      <c r="D43" s="40">
        <f t="shared" si="30"/>
        <v>81</v>
      </c>
      <c r="E43" s="40">
        <f t="shared" si="31"/>
        <v>283</v>
      </c>
      <c r="F43" s="40">
        <f t="shared" si="32"/>
        <v>84</v>
      </c>
      <c r="G43" s="40">
        <f t="shared" si="33"/>
        <v>296</v>
      </c>
      <c r="H43" s="40">
        <f t="shared" si="34"/>
        <v>89</v>
      </c>
      <c r="I43" s="40">
        <f t="shared" si="35"/>
        <v>311</v>
      </c>
      <c r="J43" s="40">
        <f t="shared" si="36"/>
        <v>93</v>
      </c>
      <c r="K43" s="40">
        <f t="shared" si="37"/>
        <v>326</v>
      </c>
      <c r="L43" s="40">
        <f t="shared" si="38"/>
        <v>98</v>
      </c>
      <c r="M43" s="40">
        <f t="shared" si="39"/>
        <v>342</v>
      </c>
      <c r="N43" s="40">
        <f t="shared" si="40"/>
        <v>102</v>
      </c>
      <c r="O43" s="40">
        <f t="shared" si="41"/>
        <v>357</v>
      </c>
      <c r="P43" s="40">
        <f t="shared" si="42"/>
        <v>106</v>
      </c>
      <c r="Q43" s="40">
        <f t="shared" si="43"/>
        <v>373</v>
      </c>
      <c r="R43" s="40">
        <f t="shared" si="44"/>
        <v>112</v>
      </c>
      <c r="S43" s="40">
        <f t="shared" si="45"/>
        <v>392</v>
      </c>
      <c r="T43" s="40">
        <f t="shared" si="46"/>
        <v>118</v>
      </c>
      <c r="U43" s="40">
        <f t="shared" si="47"/>
        <v>412</v>
      </c>
      <c r="V43" s="40">
        <f t="shared" si="48"/>
        <v>123</v>
      </c>
      <c r="W43" s="40">
        <f t="shared" si="49"/>
        <v>431</v>
      </c>
      <c r="X43" s="40">
        <f t="shared" si="50"/>
        <v>129</v>
      </c>
      <c r="Y43" s="40">
        <f t="shared" si="51"/>
        <v>451</v>
      </c>
      <c r="Z43" s="44">
        <f t="shared" si="52"/>
        <v>134</v>
      </c>
      <c r="AA43" s="41">
        <f t="shared" si="53"/>
        <v>470</v>
      </c>
      <c r="AB43" s="44"/>
      <c r="AC43" s="92"/>
    </row>
    <row r="44" spans="1:29" s="93" customFormat="1" ht="11.1" customHeight="1" x14ac:dyDescent="0.15">
      <c r="A44" s="88">
        <v>5</v>
      </c>
      <c r="B44" s="89">
        <f t="shared" si="28"/>
        <v>97</v>
      </c>
      <c r="C44" s="89">
        <f t="shared" si="29"/>
        <v>339</v>
      </c>
      <c r="D44" s="89">
        <f t="shared" si="30"/>
        <v>101</v>
      </c>
      <c r="E44" s="89">
        <f t="shared" si="31"/>
        <v>354</v>
      </c>
      <c r="F44" s="89">
        <f t="shared" si="32"/>
        <v>106</v>
      </c>
      <c r="G44" s="89">
        <f t="shared" si="33"/>
        <v>370</v>
      </c>
      <c r="H44" s="89">
        <f t="shared" si="34"/>
        <v>111</v>
      </c>
      <c r="I44" s="89">
        <f t="shared" si="35"/>
        <v>389</v>
      </c>
      <c r="J44" s="89">
        <f t="shared" si="36"/>
        <v>117</v>
      </c>
      <c r="K44" s="89">
        <f t="shared" si="37"/>
        <v>408</v>
      </c>
      <c r="L44" s="89">
        <f t="shared" si="38"/>
        <v>122</v>
      </c>
      <c r="M44" s="89">
        <f t="shared" si="39"/>
        <v>427</v>
      </c>
      <c r="N44" s="89">
        <f t="shared" si="40"/>
        <v>128</v>
      </c>
      <c r="O44" s="89">
        <f t="shared" si="41"/>
        <v>447</v>
      </c>
      <c r="P44" s="89">
        <f t="shared" si="42"/>
        <v>133</v>
      </c>
      <c r="Q44" s="89">
        <f t="shared" si="43"/>
        <v>466</v>
      </c>
      <c r="R44" s="89">
        <f t="shared" si="44"/>
        <v>140</v>
      </c>
      <c r="S44" s="89">
        <f t="shared" si="45"/>
        <v>490</v>
      </c>
      <c r="T44" s="89">
        <f t="shared" si="46"/>
        <v>147</v>
      </c>
      <c r="U44" s="89">
        <f t="shared" si="47"/>
        <v>515</v>
      </c>
      <c r="V44" s="89">
        <f t="shared" si="48"/>
        <v>154</v>
      </c>
      <c r="W44" s="89">
        <f t="shared" si="49"/>
        <v>539</v>
      </c>
      <c r="X44" s="89">
        <f t="shared" si="50"/>
        <v>161</v>
      </c>
      <c r="Y44" s="89">
        <f t="shared" si="51"/>
        <v>563</v>
      </c>
      <c r="Z44" s="96">
        <f t="shared" si="52"/>
        <v>168</v>
      </c>
      <c r="AA44" s="97">
        <f t="shared" si="53"/>
        <v>588</v>
      </c>
      <c r="AB44" s="96"/>
      <c r="AC44" s="90"/>
    </row>
    <row r="45" spans="1:29" s="93" customFormat="1" ht="11.1" customHeight="1" x14ac:dyDescent="0.15">
      <c r="A45" s="91">
        <v>6</v>
      </c>
      <c r="B45" s="40">
        <f t="shared" si="28"/>
        <v>116</v>
      </c>
      <c r="C45" s="40">
        <f t="shared" si="29"/>
        <v>407</v>
      </c>
      <c r="D45" s="40">
        <f t="shared" si="30"/>
        <v>121</v>
      </c>
      <c r="E45" s="40">
        <f t="shared" si="31"/>
        <v>425</v>
      </c>
      <c r="F45" s="40">
        <f t="shared" si="32"/>
        <v>127</v>
      </c>
      <c r="G45" s="40">
        <f t="shared" si="33"/>
        <v>444</v>
      </c>
      <c r="H45" s="40">
        <f t="shared" si="34"/>
        <v>133</v>
      </c>
      <c r="I45" s="40">
        <f t="shared" si="35"/>
        <v>467</v>
      </c>
      <c r="J45" s="40">
        <f t="shared" si="36"/>
        <v>140</v>
      </c>
      <c r="K45" s="40">
        <f t="shared" si="37"/>
        <v>490</v>
      </c>
      <c r="L45" s="40">
        <f t="shared" si="38"/>
        <v>147</v>
      </c>
      <c r="M45" s="40">
        <f t="shared" si="39"/>
        <v>513</v>
      </c>
      <c r="N45" s="40">
        <f t="shared" si="40"/>
        <v>153</v>
      </c>
      <c r="O45" s="40">
        <f t="shared" si="41"/>
        <v>536</v>
      </c>
      <c r="P45" s="40">
        <f t="shared" si="42"/>
        <v>160</v>
      </c>
      <c r="Q45" s="40">
        <f t="shared" si="43"/>
        <v>559</v>
      </c>
      <c r="R45" s="40">
        <f t="shared" si="44"/>
        <v>168</v>
      </c>
      <c r="S45" s="40">
        <f t="shared" si="45"/>
        <v>588</v>
      </c>
      <c r="T45" s="40">
        <f t="shared" si="46"/>
        <v>176</v>
      </c>
      <c r="U45" s="40">
        <f t="shared" si="47"/>
        <v>618</v>
      </c>
      <c r="V45" s="40">
        <f t="shared" si="48"/>
        <v>185</v>
      </c>
      <c r="W45" s="40">
        <f t="shared" si="49"/>
        <v>647</v>
      </c>
      <c r="X45" s="40">
        <f t="shared" si="50"/>
        <v>193</v>
      </c>
      <c r="Y45" s="40">
        <f t="shared" si="51"/>
        <v>676</v>
      </c>
      <c r="Z45" s="44">
        <f t="shared" si="52"/>
        <v>202</v>
      </c>
      <c r="AA45" s="41">
        <f t="shared" si="53"/>
        <v>705</v>
      </c>
      <c r="AB45" s="44"/>
      <c r="AC45" s="92"/>
    </row>
    <row r="46" spans="1:29" s="93" customFormat="1" ht="11.1" customHeight="1" x14ac:dyDescent="0.15">
      <c r="A46" s="88">
        <v>7</v>
      </c>
      <c r="B46" s="89">
        <f t="shared" si="28"/>
        <v>136</v>
      </c>
      <c r="C46" s="89">
        <f t="shared" si="29"/>
        <v>474</v>
      </c>
      <c r="D46" s="89">
        <f t="shared" si="30"/>
        <v>142</v>
      </c>
      <c r="E46" s="89">
        <f t="shared" si="31"/>
        <v>496</v>
      </c>
      <c r="F46" s="89">
        <f t="shared" si="32"/>
        <v>148</v>
      </c>
      <c r="G46" s="89">
        <f t="shared" si="33"/>
        <v>517</v>
      </c>
      <c r="H46" s="89">
        <f t="shared" si="34"/>
        <v>156</v>
      </c>
      <c r="I46" s="89">
        <f t="shared" si="35"/>
        <v>544</v>
      </c>
      <c r="J46" s="89">
        <f t="shared" si="36"/>
        <v>163</v>
      </c>
      <c r="K46" s="89">
        <f t="shared" si="37"/>
        <v>571</v>
      </c>
      <c r="L46" s="89">
        <f t="shared" si="38"/>
        <v>171</v>
      </c>
      <c r="M46" s="89">
        <f t="shared" si="39"/>
        <v>598</v>
      </c>
      <c r="N46" s="89">
        <f t="shared" si="40"/>
        <v>179</v>
      </c>
      <c r="O46" s="89">
        <f t="shared" si="41"/>
        <v>625</v>
      </c>
      <c r="P46" s="89">
        <f t="shared" si="42"/>
        <v>186</v>
      </c>
      <c r="Q46" s="89">
        <f t="shared" si="43"/>
        <v>652</v>
      </c>
      <c r="R46" s="89">
        <f t="shared" si="44"/>
        <v>196</v>
      </c>
      <c r="S46" s="89">
        <f t="shared" si="45"/>
        <v>686</v>
      </c>
      <c r="T46" s="89">
        <f t="shared" si="46"/>
        <v>206</v>
      </c>
      <c r="U46" s="89">
        <f t="shared" si="47"/>
        <v>720</v>
      </c>
      <c r="V46" s="89">
        <f t="shared" si="48"/>
        <v>216</v>
      </c>
      <c r="W46" s="89">
        <f t="shared" si="49"/>
        <v>755</v>
      </c>
      <c r="X46" s="89">
        <f t="shared" si="50"/>
        <v>225</v>
      </c>
      <c r="Y46" s="89">
        <f t="shared" si="51"/>
        <v>789</v>
      </c>
      <c r="Z46" s="96">
        <f t="shared" si="52"/>
        <v>235</v>
      </c>
      <c r="AA46" s="97">
        <f t="shared" si="53"/>
        <v>823</v>
      </c>
      <c r="AB46" s="96"/>
      <c r="AC46" s="90"/>
    </row>
    <row r="47" spans="1:29" s="93" customFormat="1" ht="11.1" customHeight="1" x14ac:dyDescent="0.15">
      <c r="A47" s="91">
        <v>8</v>
      </c>
      <c r="B47" s="40">
        <f t="shared" si="28"/>
        <v>155</v>
      </c>
      <c r="C47" s="40">
        <f t="shared" si="29"/>
        <v>542</v>
      </c>
      <c r="D47" s="40">
        <f t="shared" si="30"/>
        <v>162</v>
      </c>
      <c r="E47" s="40">
        <f t="shared" si="31"/>
        <v>567</v>
      </c>
      <c r="F47" s="40">
        <f t="shared" si="32"/>
        <v>169</v>
      </c>
      <c r="G47" s="40">
        <f t="shared" si="33"/>
        <v>591</v>
      </c>
      <c r="H47" s="40">
        <f t="shared" si="34"/>
        <v>178</v>
      </c>
      <c r="I47" s="40">
        <f t="shared" si="35"/>
        <v>622</v>
      </c>
      <c r="J47" s="40">
        <f t="shared" si="36"/>
        <v>187</v>
      </c>
      <c r="K47" s="40">
        <f t="shared" si="37"/>
        <v>653</v>
      </c>
      <c r="L47" s="40">
        <f t="shared" si="38"/>
        <v>195</v>
      </c>
      <c r="M47" s="40">
        <f t="shared" si="39"/>
        <v>684</v>
      </c>
      <c r="N47" s="40">
        <f t="shared" si="40"/>
        <v>204</v>
      </c>
      <c r="O47" s="40">
        <f t="shared" si="41"/>
        <v>715</v>
      </c>
      <c r="P47" s="40">
        <f t="shared" si="42"/>
        <v>213</v>
      </c>
      <c r="Q47" s="40">
        <f t="shared" si="43"/>
        <v>745</v>
      </c>
      <c r="R47" s="40">
        <f t="shared" si="44"/>
        <v>224</v>
      </c>
      <c r="S47" s="40">
        <f t="shared" si="45"/>
        <v>784</v>
      </c>
      <c r="T47" s="40">
        <f t="shared" si="46"/>
        <v>235</v>
      </c>
      <c r="U47" s="40">
        <f t="shared" si="47"/>
        <v>823</v>
      </c>
      <c r="V47" s="40">
        <f t="shared" si="48"/>
        <v>246</v>
      </c>
      <c r="W47" s="40">
        <f t="shared" si="49"/>
        <v>862</v>
      </c>
      <c r="X47" s="40">
        <f t="shared" si="50"/>
        <v>258</v>
      </c>
      <c r="Y47" s="40">
        <f t="shared" si="51"/>
        <v>901</v>
      </c>
      <c r="Z47" s="44">
        <f t="shared" si="52"/>
        <v>269</v>
      </c>
      <c r="AA47" s="41">
        <f t="shared" si="53"/>
        <v>940</v>
      </c>
      <c r="AB47" s="44"/>
      <c r="AC47" s="92"/>
    </row>
    <row r="48" spans="1:29" s="93" customFormat="1" ht="11.1" customHeight="1" x14ac:dyDescent="0.15">
      <c r="A48" s="88">
        <v>9</v>
      </c>
      <c r="B48" s="89">
        <f t="shared" si="28"/>
        <v>174</v>
      </c>
      <c r="C48" s="89">
        <f t="shared" si="29"/>
        <v>610</v>
      </c>
      <c r="D48" s="89">
        <f t="shared" si="30"/>
        <v>182</v>
      </c>
      <c r="E48" s="89">
        <f t="shared" si="31"/>
        <v>638</v>
      </c>
      <c r="F48" s="89">
        <f t="shared" si="32"/>
        <v>190</v>
      </c>
      <c r="G48" s="89">
        <f t="shared" si="33"/>
        <v>665</v>
      </c>
      <c r="H48" s="89">
        <f t="shared" si="34"/>
        <v>200</v>
      </c>
      <c r="I48" s="89">
        <f t="shared" si="35"/>
        <v>700</v>
      </c>
      <c r="J48" s="89">
        <f t="shared" si="36"/>
        <v>210</v>
      </c>
      <c r="K48" s="89">
        <f t="shared" si="37"/>
        <v>735</v>
      </c>
      <c r="L48" s="89">
        <f t="shared" si="38"/>
        <v>220</v>
      </c>
      <c r="M48" s="89">
        <f t="shared" si="39"/>
        <v>769</v>
      </c>
      <c r="N48" s="89">
        <f t="shared" si="40"/>
        <v>230</v>
      </c>
      <c r="O48" s="89">
        <f t="shared" si="41"/>
        <v>804</v>
      </c>
      <c r="P48" s="89">
        <f t="shared" si="42"/>
        <v>240</v>
      </c>
      <c r="Q48" s="89">
        <f t="shared" si="43"/>
        <v>839</v>
      </c>
      <c r="R48" s="89">
        <f t="shared" si="44"/>
        <v>252</v>
      </c>
      <c r="S48" s="89">
        <f t="shared" si="45"/>
        <v>882</v>
      </c>
      <c r="T48" s="89">
        <f t="shared" si="46"/>
        <v>265</v>
      </c>
      <c r="U48" s="89">
        <f t="shared" si="47"/>
        <v>926</v>
      </c>
      <c r="V48" s="89">
        <f t="shared" si="48"/>
        <v>277</v>
      </c>
      <c r="W48" s="89">
        <f t="shared" si="49"/>
        <v>970</v>
      </c>
      <c r="X48" s="89">
        <f t="shared" si="50"/>
        <v>290</v>
      </c>
      <c r="Y48" s="89">
        <f t="shared" si="51"/>
        <v>1014</v>
      </c>
      <c r="Z48" s="96">
        <f t="shared" si="52"/>
        <v>302</v>
      </c>
      <c r="AA48" s="97">
        <f t="shared" si="53"/>
        <v>1058</v>
      </c>
      <c r="AB48" s="96"/>
      <c r="AC48" s="90"/>
    </row>
    <row r="49" spans="1:29" s="93" customFormat="1" ht="11.1" customHeight="1" x14ac:dyDescent="0.15">
      <c r="A49" s="91">
        <v>10</v>
      </c>
      <c r="B49" s="40">
        <f t="shared" si="28"/>
        <v>194</v>
      </c>
      <c r="C49" s="40">
        <f t="shared" si="29"/>
        <v>678</v>
      </c>
      <c r="D49" s="40">
        <f t="shared" si="30"/>
        <v>202</v>
      </c>
      <c r="E49" s="40">
        <f t="shared" si="31"/>
        <v>708</v>
      </c>
      <c r="F49" s="40">
        <f t="shared" si="32"/>
        <v>211</v>
      </c>
      <c r="G49" s="40">
        <f t="shared" si="33"/>
        <v>739</v>
      </c>
      <c r="H49" s="40">
        <f t="shared" si="34"/>
        <v>222</v>
      </c>
      <c r="I49" s="40">
        <f t="shared" si="35"/>
        <v>778</v>
      </c>
      <c r="J49" s="40">
        <f t="shared" si="36"/>
        <v>233</v>
      </c>
      <c r="K49" s="40">
        <f t="shared" si="37"/>
        <v>816</v>
      </c>
      <c r="L49" s="40">
        <f t="shared" si="38"/>
        <v>244</v>
      </c>
      <c r="M49" s="40">
        <f t="shared" si="39"/>
        <v>855</v>
      </c>
      <c r="N49" s="40">
        <f t="shared" si="40"/>
        <v>255</v>
      </c>
      <c r="O49" s="40">
        <f t="shared" si="41"/>
        <v>893</v>
      </c>
      <c r="P49" s="40">
        <f t="shared" si="42"/>
        <v>266</v>
      </c>
      <c r="Q49" s="40">
        <f t="shared" si="43"/>
        <v>932</v>
      </c>
      <c r="R49" s="40">
        <f t="shared" si="44"/>
        <v>280</v>
      </c>
      <c r="S49" s="40">
        <f t="shared" si="45"/>
        <v>980</v>
      </c>
      <c r="T49" s="40">
        <f t="shared" si="46"/>
        <v>294</v>
      </c>
      <c r="U49" s="40">
        <f t="shared" si="47"/>
        <v>1029</v>
      </c>
      <c r="V49" s="40">
        <f t="shared" si="48"/>
        <v>308</v>
      </c>
      <c r="W49" s="40">
        <f t="shared" si="49"/>
        <v>1078</v>
      </c>
      <c r="X49" s="40">
        <f t="shared" si="50"/>
        <v>322</v>
      </c>
      <c r="Y49" s="40">
        <f t="shared" si="51"/>
        <v>1127</v>
      </c>
      <c r="Z49" s="44">
        <f t="shared" si="52"/>
        <v>336</v>
      </c>
      <c r="AA49" s="41">
        <f t="shared" si="53"/>
        <v>1176</v>
      </c>
      <c r="AB49" s="44"/>
      <c r="AC49" s="92"/>
    </row>
    <row r="50" spans="1:29" s="93" customFormat="1" ht="11.1" customHeight="1" x14ac:dyDescent="0.15">
      <c r="A50" s="88">
        <v>11</v>
      </c>
      <c r="B50" s="89">
        <f t="shared" si="28"/>
        <v>213</v>
      </c>
      <c r="C50" s="89">
        <f t="shared" si="29"/>
        <v>745</v>
      </c>
      <c r="D50" s="89">
        <f t="shared" si="30"/>
        <v>223</v>
      </c>
      <c r="E50" s="89">
        <f t="shared" si="31"/>
        <v>779</v>
      </c>
      <c r="F50" s="89">
        <f t="shared" si="32"/>
        <v>232</v>
      </c>
      <c r="G50" s="89">
        <f t="shared" si="33"/>
        <v>813</v>
      </c>
      <c r="H50" s="89">
        <f t="shared" si="34"/>
        <v>244</v>
      </c>
      <c r="I50" s="89">
        <f t="shared" si="35"/>
        <v>855</v>
      </c>
      <c r="J50" s="89">
        <f t="shared" si="36"/>
        <v>257</v>
      </c>
      <c r="K50" s="89">
        <f t="shared" si="37"/>
        <v>898</v>
      </c>
      <c r="L50" s="89">
        <f t="shared" si="38"/>
        <v>269</v>
      </c>
      <c r="M50" s="89">
        <f t="shared" si="39"/>
        <v>940</v>
      </c>
      <c r="N50" s="89">
        <f t="shared" si="40"/>
        <v>281</v>
      </c>
      <c r="O50" s="89">
        <f t="shared" si="41"/>
        <v>983</v>
      </c>
      <c r="P50" s="89">
        <f t="shared" si="42"/>
        <v>293</v>
      </c>
      <c r="Q50" s="89">
        <f t="shared" si="43"/>
        <v>1025</v>
      </c>
      <c r="R50" s="89">
        <f t="shared" si="44"/>
        <v>308</v>
      </c>
      <c r="S50" s="89">
        <f t="shared" si="45"/>
        <v>1079</v>
      </c>
      <c r="T50" s="89">
        <f t="shared" si="46"/>
        <v>323</v>
      </c>
      <c r="U50" s="89">
        <f t="shared" si="47"/>
        <v>1132</v>
      </c>
      <c r="V50" s="89">
        <f t="shared" si="48"/>
        <v>339</v>
      </c>
      <c r="W50" s="89">
        <f t="shared" si="49"/>
        <v>1186</v>
      </c>
      <c r="X50" s="89">
        <f t="shared" si="50"/>
        <v>354</v>
      </c>
      <c r="Y50" s="89">
        <f t="shared" si="51"/>
        <v>1239</v>
      </c>
      <c r="Z50" s="96">
        <f t="shared" si="52"/>
        <v>369</v>
      </c>
      <c r="AA50" s="97">
        <f t="shared" si="53"/>
        <v>1293</v>
      </c>
      <c r="AB50" s="96"/>
      <c r="AC50" s="90"/>
    </row>
    <row r="51" spans="1:29" s="93" customFormat="1" ht="11.1" customHeight="1" x14ac:dyDescent="0.15">
      <c r="A51" s="91">
        <v>12</v>
      </c>
      <c r="B51" s="40">
        <f t="shared" si="28"/>
        <v>232</v>
      </c>
      <c r="C51" s="40">
        <f t="shared" si="29"/>
        <v>813</v>
      </c>
      <c r="D51" s="40">
        <f t="shared" si="30"/>
        <v>243</v>
      </c>
      <c r="E51" s="40">
        <f t="shared" si="31"/>
        <v>850</v>
      </c>
      <c r="F51" s="40">
        <f t="shared" si="32"/>
        <v>253</v>
      </c>
      <c r="G51" s="40">
        <f t="shared" si="33"/>
        <v>887</v>
      </c>
      <c r="H51" s="40">
        <f t="shared" si="34"/>
        <v>267</v>
      </c>
      <c r="I51" s="40">
        <f t="shared" si="35"/>
        <v>933</v>
      </c>
      <c r="J51" s="40">
        <f t="shared" si="36"/>
        <v>280</v>
      </c>
      <c r="K51" s="40">
        <f t="shared" si="37"/>
        <v>979</v>
      </c>
      <c r="L51" s="40">
        <f t="shared" si="38"/>
        <v>293</v>
      </c>
      <c r="M51" s="40">
        <f t="shared" si="39"/>
        <v>1026</v>
      </c>
      <c r="N51" s="40">
        <f t="shared" si="40"/>
        <v>306</v>
      </c>
      <c r="O51" s="40">
        <f t="shared" si="41"/>
        <v>1072</v>
      </c>
      <c r="P51" s="40">
        <f t="shared" si="42"/>
        <v>319</v>
      </c>
      <c r="Q51" s="40">
        <f t="shared" si="43"/>
        <v>1118</v>
      </c>
      <c r="R51" s="40">
        <f t="shared" si="44"/>
        <v>336</v>
      </c>
      <c r="S51" s="40">
        <f t="shared" si="45"/>
        <v>1177</v>
      </c>
      <c r="T51" s="40">
        <f t="shared" si="46"/>
        <v>353</v>
      </c>
      <c r="U51" s="40">
        <f t="shared" si="47"/>
        <v>1235</v>
      </c>
      <c r="V51" s="40">
        <f t="shared" si="48"/>
        <v>370</v>
      </c>
      <c r="W51" s="40">
        <f t="shared" si="49"/>
        <v>1294</v>
      </c>
      <c r="X51" s="40">
        <f t="shared" si="50"/>
        <v>386</v>
      </c>
      <c r="Y51" s="40">
        <f t="shared" si="51"/>
        <v>1352</v>
      </c>
      <c r="Z51" s="44">
        <f t="shared" si="52"/>
        <v>403</v>
      </c>
      <c r="AA51" s="41">
        <f t="shared" si="53"/>
        <v>1411</v>
      </c>
      <c r="AB51" s="44"/>
      <c r="AC51" s="92"/>
    </row>
    <row r="52" spans="1:29" s="93" customFormat="1" ht="11.1" customHeight="1" x14ac:dyDescent="0.15">
      <c r="A52" s="88">
        <v>13</v>
      </c>
      <c r="B52" s="89">
        <f t="shared" si="28"/>
        <v>252</v>
      </c>
      <c r="C52" s="89">
        <f t="shared" si="29"/>
        <v>881</v>
      </c>
      <c r="D52" s="89">
        <f t="shared" si="30"/>
        <v>263</v>
      </c>
      <c r="E52" s="89">
        <f t="shared" si="31"/>
        <v>921</v>
      </c>
      <c r="F52" s="89">
        <f t="shared" si="32"/>
        <v>275</v>
      </c>
      <c r="G52" s="89">
        <f t="shared" si="33"/>
        <v>961</v>
      </c>
      <c r="H52" s="89">
        <f t="shared" si="34"/>
        <v>289</v>
      </c>
      <c r="I52" s="89">
        <f t="shared" si="35"/>
        <v>1011</v>
      </c>
      <c r="J52" s="89">
        <f t="shared" si="36"/>
        <v>303</v>
      </c>
      <c r="K52" s="89">
        <f t="shared" si="37"/>
        <v>1061</v>
      </c>
      <c r="L52" s="89">
        <f t="shared" si="38"/>
        <v>317</v>
      </c>
      <c r="M52" s="89">
        <f t="shared" si="39"/>
        <v>1111</v>
      </c>
      <c r="N52" s="89">
        <f t="shared" si="40"/>
        <v>332</v>
      </c>
      <c r="O52" s="89">
        <f t="shared" si="41"/>
        <v>1161</v>
      </c>
      <c r="P52" s="89">
        <f t="shared" si="42"/>
        <v>346</v>
      </c>
      <c r="Q52" s="89">
        <f t="shared" si="43"/>
        <v>1211</v>
      </c>
      <c r="R52" s="89">
        <f t="shared" si="44"/>
        <v>364</v>
      </c>
      <c r="S52" s="89">
        <f t="shared" si="45"/>
        <v>1275</v>
      </c>
      <c r="T52" s="89">
        <f t="shared" si="46"/>
        <v>382</v>
      </c>
      <c r="U52" s="89">
        <f t="shared" si="47"/>
        <v>1338</v>
      </c>
      <c r="V52" s="89">
        <f t="shared" si="48"/>
        <v>400</v>
      </c>
      <c r="W52" s="89">
        <f t="shared" si="49"/>
        <v>1401</v>
      </c>
      <c r="X52" s="89">
        <f t="shared" si="50"/>
        <v>419</v>
      </c>
      <c r="Y52" s="89">
        <f t="shared" si="51"/>
        <v>1465</v>
      </c>
      <c r="Z52" s="96">
        <f t="shared" si="52"/>
        <v>437</v>
      </c>
      <c r="AA52" s="97">
        <f t="shared" si="53"/>
        <v>1528</v>
      </c>
      <c r="AB52" s="96"/>
      <c r="AC52" s="90"/>
    </row>
    <row r="53" spans="1:29" s="93" customFormat="1" ht="11.1" customHeight="1" x14ac:dyDescent="0.15">
      <c r="A53" s="91">
        <v>14</v>
      </c>
      <c r="B53" s="40">
        <f t="shared" si="28"/>
        <v>271</v>
      </c>
      <c r="C53" s="40">
        <f t="shared" si="29"/>
        <v>949</v>
      </c>
      <c r="D53" s="40">
        <f t="shared" si="30"/>
        <v>283</v>
      </c>
      <c r="E53" s="40">
        <f t="shared" si="31"/>
        <v>992</v>
      </c>
      <c r="F53" s="40">
        <f t="shared" si="32"/>
        <v>296</v>
      </c>
      <c r="G53" s="40">
        <f t="shared" si="33"/>
        <v>1035</v>
      </c>
      <c r="H53" s="40">
        <f t="shared" si="34"/>
        <v>311</v>
      </c>
      <c r="I53" s="40">
        <f t="shared" si="35"/>
        <v>1089</v>
      </c>
      <c r="J53" s="40">
        <f t="shared" si="36"/>
        <v>326</v>
      </c>
      <c r="K53" s="40">
        <f t="shared" si="37"/>
        <v>1143</v>
      </c>
      <c r="L53" s="40">
        <f t="shared" si="38"/>
        <v>342</v>
      </c>
      <c r="M53" s="40">
        <f t="shared" si="39"/>
        <v>1197</v>
      </c>
      <c r="N53" s="40">
        <f t="shared" si="40"/>
        <v>357</v>
      </c>
      <c r="O53" s="40">
        <f t="shared" si="41"/>
        <v>1250</v>
      </c>
      <c r="P53" s="40">
        <f t="shared" si="42"/>
        <v>373</v>
      </c>
      <c r="Q53" s="40">
        <f t="shared" si="43"/>
        <v>1304</v>
      </c>
      <c r="R53" s="40">
        <f t="shared" si="44"/>
        <v>392</v>
      </c>
      <c r="S53" s="40">
        <f t="shared" si="45"/>
        <v>1373</v>
      </c>
      <c r="T53" s="40">
        <f t="shared" si="46"/>
        <v>412</v>
      </c>
      <c r="U53" s="40">
        <f t="shared" si="47"/>
        <v>1441</v>
      </c>
      <c r="V53" s="40">
        <f t="shared" si="48"/>
        <v>431</v>
      </c>
      <c r="W53" s="40">
        <f t="shared" si="49"/>
        <v>1509</v>
      </c>
      <c r="X53" s="40">
        <f t="shared" si="50"/>
        <v>451</v>
      </c>
      <c r="Y53" s="40">
        <f t="shared" si="51"/>
        <v>1577</v>
      </c>
      <c r="Z53" s="44">
        <f t="shared" si="52"/>
        <v>470</v>
      </c>
      <c r="AA53" s="41">
        <f t="shared" si="53"/>
        <v>1646</v>
      </c>
      <c r="AB53" s="44"/>
      <c r="AC53" s="92"/>
    </row>
    <row r="54" spans="1:29" s="93" customFormat="1" ht="11.1" customHeight="1" x14ac:dyDescent="0.15">
      <c r="A54" s="88">
        <v>15</v>
      </c>
      <c r="B54" s="89">
        <f t="shared" si="28"/>
        <v>290</v>
      </c>
      <c r="C54" s="89">
        <f t="shared" si="29"/>
        <v>1016</v>
      </c>
      <c r="D54" s="89">
        <f t="shared" si="30"/>
        <v>304</v>
      </c>
      <c r="E54" s="89">
        <f t="shared" si="31"/>
        <v>1063</v>
      </c>
      <c r="F54" s="89">
        <f t="shared" si="32"/>
        <v>317</v>
      </c>
      <c r="G54" s="89">
        <f t="shared" si="33"/>
        <v>1109</v>
      </c>
      <c r="H54" s="89">
        <f t="shared" si="34"/>
        <v>333</v>
      </c>
      <c r="I54" s="89">
        <f t="shared" si="35"/>
        <v>1167</v>
      </c>
      <c r="J54" s="89">
        <f t="shared" si="36"/>
        <v>350</v>
      </c>
      <c r="K54" s="89">
        <f t="shared" si="37"/>
        <v>1224</v>
      </c>
      <c r="L54" s="89">
        <f t="shared" si="38"/>
        <v>366</v>
      </c>
      <c r="M54" s="89">
        <f t="shared" si="39"/>
        <v>1282</v>
      </c>
      <c r="N54" s="89">
        <f t="shared" si="40"/>
        <v>383</v>
      </c>
      <c r="O54" s="89">
        <f t="shared" si="41"/>
        <v>1340</v>
      </c>
      <c r="P54" s="89">
        <f t="shared" si="42"/>
        <v>399</v>
      </c>
      <c r="Q54" s="89">
        <f t="shared" si="43"/>
        <v>1398</v>
      </c>
      <c r="R54" s="89">
        <f t="shared" si="44"/>
        <v>420</v>
      </c>
      <c r="S54" s="89">
        <f t="shared" si="45"/>
        <v>1471</v>
      </c>
      <c r="T54" s="89">
        <f t="shared" si="46"/>
        <v>441</v>
      </c>
      <c r="U54" s="89">
        <f t="shared" si="47"/>
        <v>1544</v>
      </c>
      <c r="V54" s="89">
        <f t="shared" si="48"/>
        <v>462</v>
      </c>
      <c r="W54" s="89">
        <f t="shared" si="49"/>
        <v>1617</v>
      </c>
      <c r="X54" s="89">
        <f t="shared" si="50"/>
        <v>483</v>
      </c>
      <c r="Y54" s="89">
        <f t="shared" si="51"/>
        <v>1690</v>
      </c>
      <c r="Z54" s="96">
        <f t="shared" si="52"/>
        <v>504</v>
      </c>
      <c r="AA54" s="97">
        <f t="shared" si="53"/>
        <v>1763</v>
      </c>
      <c r="AB54" s="96"/>
      <c r="AC54" s="90"/>
    </row>
    <row r="55" spans="1:29" s="93" customFormat="1" ht="11.1" customHeight="1" x14ac:dyDescent="0.15">
      <c r="A55" s="91">
        <v>16</v>
      </c>
      <c r="B55" s="40">
        <f t="shared" si="28"/>
        <v>310</v>
      </c>
      <c r="C55" s="40">
        <f t="shared" si="29"/>
        <v>1084</v>
      </c>
      <c r="D55" s="40">
        <f t="shared" si="30"/>
        <v>324</v>
      </c>
      <c r="E55" s="40">
        <f t="shared" si="31"/>
        <v>1133</v>
      </c>
      <c r="F55" s="40">
        <f t="shared" si="32"/>
        <v>338</v>
      </c>
      <c r="G55" s="40">
        <f t="shared" si="33"/>
        <v>1183</v>
      </c>
      <c r="H55" s="40">
        <f t="shared" si="34"/>
        <v>356</v>
      </c>
      <c r="I55" s="40">
        <f t="shared" si="35"/>
        <v>1244</v>
      </c>
      <c r="J55" s="40">
        <f t="shared" si="36"/>
        <v>373</v>
      </c>
      <c r="K55" s="40">
        <f t="shared" si="37"/>
        <v>1306</v>
      </c>
      <c r="L55" s="40">
        <f t="shared" si="38"/>
        <v>391</v>
      </c>
      <c r="M55" s="40">
        <f t="shared" si="39"/>
        <v>1368</v>
      </c>
      <c r="N55" s="40">
        <f t="shared" si="40"/>
        <v>408</v>
      </c>
      <c r="O55" s="40">
        <f t="shared" si="41"/>
        <v>1429</v>
      </c>
      <c r="P55" s="40">
        <f t="shared" si="42"/>
        <v>426</v>
      </c>
      <c r="Q55" s="40">
        <f t="shared" si="43"/>
        <v>1491</v>
      </c>
      <c r="R55" s="40">
        <f t="shared" si="44"/>
        <v>448</v>
      </c>
      <c r="S55" s="40">
        <f t="shared" si="45"/>
        <v>1569</v>
      </c>
      <c r="T55" s="40">
        <f t="shared" si="46"/>
        <v>471</v>
      </c>
      <c r="U55" s="40">
        <f t="shared" si="47"/>
        <v>1647</v>
      </c>
      <c r="V55" s="40">
        <f t="shared" si="48"/>
        <v>493</v>
      </c>
      <c r="W55" s="40">
        <f t="shared" si="49"/>
        <v>1725</v>
      </c>
      <c r="X55" s="40">
        <f t="shared" si="50"/>
        <v>515</v>
      </c>
      <c r="Y55" s="40">
        <f t="shared" si="51"/>
        <v>1803</v>
      </c>
      <c r="Z55" s="44">
        <f t="shared" si="52"/>
        <v>537</v>
      </c>
      <c r="AA55" s="41">
        <f t="shared" si="53"/>
        <v>1881</v>
      </c>
      <c r="AB55" s="44"/>
      <c r="AC55" s="92"/>
    </row>
    <row r="56" spans="1:29" s="93" customFormat="1" ht="11.1" customHeight="1" x14ac:dyDescent="0.15">
      <c r="A56" s="88">
        <v>17</v>
      </c>
      <c r="B56" s="89">
        <f t="shared" si="28"/>
        <v>329</v>
      </c>
      <c r="C56" s="89">
        <f t="shared" si="29"/>
        <v>1152</v>
      </c>
      <c r="D56" s="89">
        <f t="shared" si="30"/>
        <v>344</v>
      </c>
      <c r="E56" s="89">
        <f t="shared" si="31"/>
        <v>1204</v>
      </c>
      <c r="F56" s="89">
        <f t="shared" si="32"/>
        <v>359</v>
      </c>
      <c r="G56" s="89">
        <f t="shared" si="33"/>
        <v>1257</v>
      </c>
      <c r="H56" s="89">
        <f t="shared" si="34"/>
        <v>378</v>
      </c>
      <c r="I56" s="89">
        <f t="shared" si="35"/>
        <v>1322</v>
      </c>
      <c r="J56" s="89">
        <f t="shared" si="36"/>
        <v>396</v>
      </c>
      <c r="K56" s="89">
        <f t="shared" si="37"/>
        <v>1388</v>
      </c>
      <c r="L56" s="89">
        <f t="shared" si="38"/>
        <v>415</v>
      </c>
      <c r="M56" s="89">
        <f t="shared" si="39"/>
        <v>1453</v>
      </c>
      <c r="N56" s="89">
        <f t="shared" si="40"/>
        <v>434</v>
      </c>
      <c r="O56" s="89">
        <f t="shared" si="41"/>
        <v>1518</v>
      </c>
      <c r="P56" s="89">
        <f t="shared" si="42"/>
        <v>453</v>
      </c>
      <c r="Q56" s="89">
        <f t="shared" si="43"/>
        <v>1584</v>
      </c>
      <c r="R56" s="89">
        <f t="shared" si="44"/>
        <v>476</v>
      </c>
      <c r="S56" s="89">
        <f t="shared" si="45"/>
        <v>1667</v>
      </c>
      <c r="T56" s="89">
        <f t="shared" si="46"/>
        <v>500</v>
      </c>
      <c r="U56" s="89">
        <f t="shared" si="47"/>
        <v>1750</v>
      </c>
      <c r="V56" s="89">
        <f t="shared" si="48"/>
        <v>524</v>
      </c>
      <c r="W56" s="89">
        <f t="shared" si="49"/>
        <v>1833</v>
      </c>
      <c r="X56" s="89">
        <f t="shared" si="50"/>
        <v>547</v>
      </c>
      <c r="Y56" s="89">
        <f t="shared" si="51"/>
        <v>1916</v>
      </c>
      <c r="Z56" s="96">
        <f t="shared" si="52"/>
        <v>571</v>
      </c>
      <c r="AA56" s="97">
        <f t="shared" si="53"/>
        <v>1998</v>
      </c>
      <c r="AB56" s="96"/>
      <c r="AC56" s="90"/>
    </row>
    <row r="57" spans="1:29" s="93" customFormat="1" ht="11.1" customHeight="1" x14ac:dyDescent="0.15">
      <c r="A57" s="91">
        <v>18</v>
      </c>
      <c r="B57" s="40">
        <f t="shared" si="28"/>
        <v>348</v>
      </c>
      <c r="C57" s="40">
        <f t="shared" si="29"/>
        <v>1220</v>
      </c>
      <c r="D57" s="40">
        <f t="shared" si="30"/>
        <v>364</v>
      </c>
      <c r="E57" s="40">
        <f t="shared" si="31"/>
        <v>1275</v>
      </c>
      <c r="F57" s="40">
        <f t="shared" si="32"/>
        <v>380</v>
      </c>
      <c r="G57" s="40">
        <f t="shared" si="33"/>
        <v>1331</v>
      </c>
      <c r="H57" s="40">
        <f t="shared" si="34"/>
        <v>400</v>
      </c>
      <c r="I57" s="40">
        <f t="shared" si="35"/>
        <v>1400</v>
      </c>
      <c r="J57" s="40">
        <f t="shared" si="36"/>
        <v>420</v>
      </c>
      <c r="K57" s="40">
        <f t="shared" si="37"/>
        <v>1469</v>
      </c>
      <c r="L57" s="40">
        <f t="shared" si="38"/>
        <v>440</v>
      </c>
      <c r="M57" s="40">
        <f t="shared" si="39"/>
        <v>1538</v>
      </c>
      <c r="N57" s="40">
        <f t="shared" si="40"/>
        <v>459</v>
      </c>
      <c r="O57" s="40">
        <f t="shared" si="41"/>
        <v>1608</v>
      </c>
      <c r="P57" s="40">
        <f t="shared" si="42"/>
        <v>479</v>
      </c>
      <c r="Q57" s="40">
        <f t="shared" si="43"/>
        <v>1677</v>
      </c>
      <c r="R57" s="40">
        <f t="shared" si="44"/>
        <v>504</v>
      </c>
      <c r="S57" s="40">
        <f t="shared" si="45"/>
        <v>1765</v>
      </c>
      <c r="T57" s="40">
        <f t="shared" si="46"/>
        <v>529</v>
      </c>
      <c r="U57" s="40">
        <f t="shared" si="47"/>
        <v>1853</v>
      </c>
      <c r="V57" s="40">
        <f t="shared" si="48"/>
        <v>554</v>
      </c>
      <c r="W57" s="40">
        <f t="shared" si="49"/>
        <v>1940</v>
      </c>
      <c r="X57" s="40">
        <f t="shared" si="50"/>
        <v>579</v>
      </c>
      <c r="Y57" s="40">
        <f t="shared" si="51"/>
        <v>2028</v>
      </c>
      <c r="Z57" s="44">
        <f t="shared" si="52"/>
        <v>605</v>
      </c>
      <c r="AA57" s="41">
        <f t="shared" si="53"/>
        <v>2116</v>
      </c>
      <c r="AB57" s="44"/>
      <c r="AC57" s="92"/>
    </row>
    <row r="58" spans="1:29" s="93" customFormat="1" ht="11.1" customHeight="1" x14ac:dyDescent="0.15">
      <c r="A58" s="88">
        <v>19</v>
      </c>
      <c r="B58" s="89">
        <f t="shared" si="28"/>
        <v>368</v>
      </c>
      <c r="C58" s="89">
        <f t="shared" si="29"/>
        <v>1287</v>
      </c>
      <c r="D58" s="89">
        <f t="shared" si="30"/>
        <v>385</v>
      </c>
      <c r="E58" s="89">
        <f t="shared" si="31"/>
        <v>1346</v>
      </c>
      <c r="F58" s="89">
        <f t="shared" si="32"/>
        <v>401</v>
      </c>
      <c r="G58" s="89">
        <f t="shared" si="33"/>
        <v>1404</v>
      </c>
      <c r="H58" s="89">
        <f t="shared" si="34"/>
        <v>422</v>
      </c>
      <c r="I58" s="89">
        <f t="shared" si="35"/>
        <v>1478</v>
      </c>
      <c r="J58" s="89">
        <f t="shared" si="36"/>
        <v>443</v>
      </c>
      <c r="K58" s="89">
        <f t="shared" si="37"/>
        <v>1551</v>
      </c>
      <c r="L58" s="89">
        <f t="shared" si="38"/>
        <v>464</v>
      </c>
      <c r="M58" s="89">
        <f t="shared" si="39"/>
        <v>1624</v>
      </c>
      <c r="N58" s="89">
        <f t="shared" si="40"/>
        <v>485</v>
      </c>
      <c r="O58" s="89">
        <f t="shared" si="41"/>
        <v>1697</v>
      </c>
      <c r="P58" s="89">
        <f t="shared" si="42"/>
        <v>506</v>
      </c>
      <c r="Q58" s="89">
        <f t="shared" si="43"/>
        <v>1770</v>
      </c>
      <c r="R58" s="89">
        <f t="shared" si="44"/>
        <v>532</v>
      </c>
      <c r="S58" s="89">
        <f t="shared" si="45"/>
        <v>1863</v>
      </c>
      <c r="T58" s="89">
        <f t="shared" si="46"/>
        <v>559</v>
      </c>
      <c r="U58" s="89">
        <f t="shared" si="47"/>
        <v>1956</v>
      </c>
      <c r="V58" s="89">
        <f t="shared" si="48"/>
        <v>585</v>
      </c>
      <c r="W58" s="89">
        <f t="shared" si="49"/>
        <v>2048</v>
      </c>
      <c r="X58" s="89">
        <f t="shared" si="50"/>
        <v>612</v>
      </c>
      <c r="Y58" s="89">
        <f t="shared" si="51"/>
        <v>2141</v>
      </c>
      <c r="Z58" s="96">
        <f t="shared" si="52"/>
        <v>638</v>
      </c>
      <c r="AA58" s="97">
        <f t="shared" si="53"/>
        <v>2234</v>
      </c>
      <c r="AB58" s="96"/>
      <c r="AC58" s="90"/>
    </row>
    <row r="59" spans="1:29" s="93" customFormat="1" ht="11.1" customHeight="1" x14ac:dyDescent="0.15">
      <c r="A59" s="91">
        <v>20</v>
      </c>
      <c r="B59" s="40">
        <f t="shared" si="28"/>
        <v>387</v>
      </c>
      <c r="C59" s="40">
        <f t="shared" si="29"/>
        <v>1355</v>
      </c>
      <c r="D59" s="40">
        <f t="shared" si="30"/>
        <v>405</v>
      </c>
      <c r="E59" s="40">
        <f t="shared" si="31"/>
        <v>1417</v>
      </c>
      <c r="F59" s="40">
        <f t="shared" si="32"/>
        <v>422</v>
      </c>
      <c r="G59" s="40">
        <f t="shared" si="33"/>
        <v>1478</v>
      </c>
      <c r="H59" s="40">
        <f t="shared" si="34"/>
        <v>444</v>
      </c>
      <c r="I59" s="40">
        <f t="shared" si="35"/>
        <v>1555</v>
      </c>
      <c r="J59" s="40">
        <f t="shared" si="36"/>
        <v>466</v>
      </c>
      <c r="K59" s="40">
        <f t="shared" si="37"/>
        <v>1632</v>
      </c>
      <c r="L59" s="40">
        <f t="shared" si="38"/>
        <v>488</v>
      </c>
      <c r="M59" s="40">
        <f t="shared" si="39"/>
        <v>1709</v>
      </c>
      <c r="N59" s="40">
        <f t="shared" si="40"/>
        <v>510</v>
      </c>
      <c r="O59" s="40">
        <f t="shared" si="41"/>
        <v>1786</v>
      </c>
      <c r="P59" s="40">
        <f t="shared" si="42"/>
        <v>532</v>
      </c>
      <c r="Q59" s="40">
        <f t="shared" si="43"/>
        <v>1863</v>
      </c>
      <c r="R59" s="40">
        <f t="shared" si="44"/>
        <v>560</v>
      </c>
      <c r="S59" s="40">
        <f t="shared" si="45"/>
        <v>1961</v>
      </c>
      <c r="T59" s="40">
        <f t="shared" si="46"/>
        <v>588</v>
      </c>
      <c r="U59" s="40">
        <f t="shared" si="47"/>
        <v>2058</v>
      </c>
      <c r="V59" s="40">
        <f t="shared" si="48"/>
        <v>616</v>
      </c>
      <c r="W59" s="40">
        <f t="shared" si="49"/>
        <v>2156</v>
      </c>
      <c r="X59" s="40">
        <f t="shared" si="50"/>
        <v>644</v>
      </c>
      <c r="Y59" s="40">
        <f t="shared" si="51"/>
        <v>2254</v>
      </c>
      <c r="Z59" s="44">
        <f t="shared" si="52"/>
        <v>672</v>
      </c>
      <c r="AA59" s="41">
        <f t="shared" si="53"/>
        <v>2351</v>
      </c>
      <c r="AB59" s="44"/>
      <c r="AC59" s="92"/>
    </row>
    <row r="60" spans="1:29" s="93" customFormat="1" ht="11.1" customHeight="1" x14ac:dyDescent="0.15">
      <c r="A60" s="88">
        <v>21</v>
      </c>
      <c r="B60" s="89">
        <f t="shared" si="28"/>
        <v>407</v>
      </c>
      <c r="C60" s="89">
        <f t="shared" si="29"/>
        <v>1423</v>
      </c>
      <c r="D60" s="89">
        <f t="shared" si="30"/>
        <v>425</v>
      </c>
      <c r="E60" s="89">
        <f t="shared" si="31"/>
        <v>1488</v>
      </c>
      <c r="F60" s="89">
        <f t="shared" si="32"/>
        <v>444</v>
      </c>
      <c r="G60" s="89">
        <f t="shared" si="33"/>
        <v>1552</v>
      </c>
      <c r="H60" s="89">
        <f t="shared" si="34"/>
        <v>467</v>
      </c>
      <c r="I60" s="89">
        <f t="shared" si="35"/>
        <v>1633</v>
      </c>
      <c r="J60" s="89">
        <f t="shared" si="36"/>
        <v>490</v>
      </c>
      <c r="K60" s="89">
        <f t="shared" si="37"/>
        <v>1714</v>
      </c>
      <c r="L60" s="89">
        <f t="shared" si="38"/>
        <v>513</v>
      </c>
      <c r="M60" s="89">
        <f t="shared" si="39"/>
        <v>1795</v>
      </c>
      <c r="N60" s="89">
        <f t="shared" si="40"/>
        <v>536</v>
      </c>
      <c r="O60" s="89">
        <f t="shared" si="41"/>
        <v>1876</v>
      </c>
      <c r="P60" s="89">
        <f t="shared" si="42"/>
        <v>559</v>
      </c>
      <c r="Q60" s="89">
        <f t="shared" si="43"/>
        <v>1957</v>
      </c>
      <c r="R60" s="89">
        <f t="shared" si="44"/>
        <v>588</v>
      </c>
      <c r="S60" s="89">
        <f t="shared" si="45"/>
        <v>2059</v>
      </c>
      <c r="T60" s="89">
        <f t="shared" si="46"/>
        <v>618</v>
      </c>
      <c r="U60" s="89">
        <f t="shared" si="47"/>
        <v>2161</v>
      </c>
      <c r="V60" s="89">
        <f t="shared" si="48"/>
        <v>647</v>
      </c>
      <c r="W60" s="89">
        <f t="shared" si="49"/>
        <v>2264</v>
      </c>
      <c r="X60" s="89">
        <f t="shared" si="50"/>
        <v>676</v>
      </c>
      <c r="Y60" s="89">
        <f t="shared" si="51"/>
        <v>2366</v>
      </c>
      <c r="Z60" s="96">
        <f t="shared" si="52"/>
        <v>705</v>
      </c>
      <c r="AA60" s="97">
        <f t="shared" si="53"/>
        <v>2469</v>
      </c>
      <c r="AB60" s="96"/>
      <c r="AC60" s="90"/>
    </row>
    <row r="61" spans="1:29" s="93" customFormat="1" ht="11.1" customHeight="1" x14ac:dyDescent="0.15">
      <c r="A61" s="91">
        <v>22</v>
      </c>
      <c r="B61" s="40">
        <f t="shared" si="28"/>
        <v>426</v>
      </c>
      <c r="C61" s="40">
        <f t="shared" si="29"/>
        <v>1491</v>
      </c>
      <c r="D61" s="40">
        <f t="shared" si="30"/>
        <v>445</v>
      </c>
      <c r="E61" s="40">
        <f t="shared" si="31"/>
        <v>1558</v>
      </c>
      <c r="F61" s="40">
        <f t="shared" si="32"/>
        <v>465</v>
      </c>
      <c r="G61" s="40">
        <f t="shared" si="33"/>
        <v>1626</v>
      </c>
      <c r="H61" s="40">
        <f t="shared" si="34"/>
        <v>489</v>
      </c>
      <c r="I61" s="40">
        <f t="shared" si="35"/>
        <v>1711</v>
      </c>
      <c r="J61" s="40">
        <f t="shared" si="36"/>
        <v>513</v>
      </c>
      <c r="K61" s="40">
        <f t="shared" si="37"/>
        <v>1796</v>
      </c>
      <c r="L61" s="40">
        <f t="shared" si="38"/>
        <v>537</v>
      </c>
      <c r="M61" s="40">
        <f t="shared" si="39"/>
        <v>1880</v>
      </c>
      <c r="N61" s="40">
        <f t="shared" si="40"/>
        <v>561</v>
      </c>
      <c r="O61" s="40">
        <f t="shared" si="41"/>
        <v>1965</v>
      </c>
      <c r="P61" s="40">
        <f t="shared" si="42"/>
        <v>586</v>
      </c>
      <c r="Q61" s="40">
        <f t="shared" si="43"/>
        <v>2050</v>
      </c>
      <c r="R61" s="40">
        <f t="shared" si="44"/>
        <v>616</v>
      </c>
      <c r="S61" s="40">
        <f t="shared" si="45"/>
        <v>2157</v>
      </c>
      <c r="T61" s="40">
        <f t="shared" si="46"/>
        <v>647</v>
      </c>
      <c r="U61" s="40">
        <f t="shared" si="47"/>
        <v>2264</v>
      </c>
      <c r="V61" s="40">
        <f t="shared" si="48"/>
        <v>678</v>
      </c>
      <c r="W61" s="40">
        <f t="shared" si="49"/>
        <v>2372</v>
      </c>
      <c r="X61" s="40">
        <f t="shared" si="50"/>
        <v>708</v>
      </c>
      <c r="Y61" s="40">
        <f t="shared" si="51"/>
        <v>2479</v>
      </c>
      <c r="Z61" s="44">
        <f t="shared" si="52"/>
        <v>739</v>
      </c>
      <c r="AA61" s="41">
        <f t="shared" si="53"/>
        <v>2586</v>
      </c>
      <c r="AB61" s="44"/>
      <c r="AC61" s="92"/>
    </row>
    <row r="62" spans="1:29" s="93" customFormat="1" ht="11.1" customHeight="1" x14ac:dyDescent="0.15">
      <c r="A62" s="88">
        <v>23</v>
      </c>
      <c r="B62" s="89">
        <f t="shared" si="28"/>
        <v>445</v>
      </c>
      <c r="C62" s="89">
        <f t="shared" si="29"/>
        <v>1558</v>
      </c>
      <c r="D62" s="89">
        <f t="shared" si="30"/>
        <v>466</v>
      </c>
      <c r="E62" s="89">
        <f t="shared" si="31"/>
        <v>1629</v>
      </c>
      <c r="F62" s="89">
        <f t="shared" si="32"/>
        <v>486</v>
      </c>
      <c r="G62" s="89">
        <f t="shared" si="33"/>
        <v>1700</v>
      </c>
      <c r="H62" s="89">
        <f t="shared" si="34"/>
        <v>511</v>
      </c>
      <c r="I62" s="89">
        <f t="shared" si="35"/>
        <v>1789</v>
      </c>
      <c r="J62" s="89">
        <f t="shared" si="36"/>
        <v>536</v>
      </c>
      <c r="K62" s="89">
        <f t="shared" si="37"/>
        <v>1877</v>
      </c>
      <c r="L62" s="89">
        <f t="shared" si="38"/>
        <v>562</v>
      </c>
      <c r="M62" s="89">
        <f t="shared" si="39"/>
        <v>1966</v>
      </c>
      <c r="N62" s="89">
        <f t="shared" si="40"/>
        <v>587</v>
      </c>
      <c r="O62" s="89">
        <f t="shared" si="41"/>
        <v>2054</v>
      </c>
      <c r="P62" s="89">
        <f t="shared" si="42"/>
        <v>612</v>
      </c>
      <c r="Q62" s="89">
        <f t="shared" si="43"/>
        <v>2143</v>
      </c>
      <c r="R62" s="89">
        <f t="shared" si="44"/>
        <v>644</v>
      </c>
      <c r="S62" s="89">
        <f t="shared" si="45"/>
        <v>2255</v>
      </c>
      <c r="T62" s="89">
        <f t="shared" si="46"/>
        <v>676</v>
      </c>
      <c r="U62" s="89">
        <f t="shared" si="47"/>
        <v>2367</v>
      </c>
      <c r="V62" s="89">
        <f t="shared" si="48"/>
        <v>708</v>
      </c>
      <c r="W62" s="89">
        <f t="shared" si="49"/>
        <v>2479</v>
      </c>
      <c r="X62" s="89">
        <f t="shared" si="50"/>
        <v>740</v>
      </c>
      <c r="Y62" s="89">
        <f t="shared" si="51"/>
        <v>2592</v>
      </c>
      <c r="Z62" s="96">
        <f t="shared" si="52"/>
        <v>772</v>
      </c>
      <c r="AA62" s="97">
        <f t="shared" si="53"/>
        <v>2704</v>
      </c>
      <c r="AB62" s="96"/>
      <c r="AC62" s="90"/>
    </row>
    <row r="63" spans="1:29" s="93" customFormat="1" ht="11.1" customHeight="1" x14ac:dyDescent="0.15">
      <c r="A63" s="91">
        <v>24</v>
      </c>
      <c r="B63" s="40">
        <f t="shared" si="28"/>
        <v>465</v>
      </c>
      <c r="C63" s="40">
        <f t="shared" si="29"/>
        <v>1626</v>
      </c>
      <c r="D63" s="40">
        <f t="shared" si="30"/>
        <v>486</v>
      </c>
      <c r="E63" s="40">
        <f t="shared" si="31"/>
        <v>1700</v>
      </c>
      <c r="F63" s="40">
        <f t="shared" si="32"/>
        <v>507</v>
      </c>
      <c r="G63" s="40">
        <f t="shared" si="33"/>
        <v>1774</v>
      </c>
      <c r="H63" s="40">
        <f t="shared" si="34"/>
        <v>533</v>
      </c>
      <c r="I63" s="40">
        <f t="shared" si="35"/>
        <v>1866</v>
      </c>
      <c r="J63" s="40">
        <f t="shared" si="36"/>
        <v>560</v>
      </c>
      <c r="K63" s="40">
        <f t="shared" si="37"/>
        <v>1959</v>
      </c>
      <c r="L63" s="40">
        <f t="shared" si="38"/>
        <v>586</v>
      </c>
      <c r="M63" s="40">
        <f t="shared" si="39"/>
        <v>2051</v>
      </c>
      <c r="N63" s="40">
        <f t="shared" si="40"/>
        <v>612</v>
      </c>
      <c r="O63" s="40">
        <f t="shared" si="41"/>
        <v>2144</v>
      </c>
      <c r="P63" s="40">
        <f t="shared" si="42"/>
        <v>639</v>
      </c>
      <c r="Q63" s="40">
        <f t="shared" si="43"/>
        <v>2236</v>
      </c>
      <c r="R63" s="40">
        <f t="shared" si="44"/>
        <v>672</v>
      </c>
      <c r="S63" s="40">
        <f t="shared" si="45"/>
        <v>2353</v>
      </c>
      <c r="T63" s="40">
        <f t="shared" si="46"/>
        <v>706</v>
      </c>
      <c r="U63" s="40">
        <f t="shared" si="47"/>
        <v>2470</v>
      </c>
      <c r="V63" s="40">
        <f t="shared" si="48"/>
        <v>739</v>
      </c>
      <c r="W63" s="40">
        <f t="shared" si="49"/>
        <v>2587</v>
      </c>
      <c r="X63" s="40">
        <f t="shared" si="50"/>
        <v>773</v>
      </c>
      <c r="Y63" s="40">
        <f t="shared" si="51"/>
        <v>2704</v>
      </c>
      <c r="Z63" s="44">
        <f t="shared" si="52"/>
        <v>806</v>
      </c>
      <c r="AA63" s="41">
        <f t="shared" si="53"/>
        <v>2821</v>
      </c>
      <c r="AB63" s="44"/>
      <c r="AC63" s="92"/>
    </row>
    <row r="64" spans="1:29" s="93" customFormat="1" ht="11.1" customHeight="1" x14ac:dyDescent="0.15">
      <c r="A64" s="88">
        <v>25</v>
      </c>
      <c r="B64" s="89">
        <f t="shared" si="28"/>
        <v>484</v>
      </c>
      <c r="C64" s="89">
        <f t="shared" si="29"/>
        <v>1694</v>
      </c>
      <c r="D64" s="89">
        <f t="shared" si="30"/>
        <v>506</v>
      </c>
      <c r="E64" s="89">
        <f t="shared" si="31"/>
        <v>1771</v>
      </c>
      <c r="F64" s="89">
        <f t="shared" si="32"/>
        <v>528</v>
      </c>
      <c r="G64" s="89">
        <f t="shared" si="33"/>
        <v>1848</v>
      </c>
      <c r="H64" s="89">
        <f t="shared" si="34"/>
        <v>556</v>
      </c>
      <c r="I64" s="89">
        <f t="shared" si="35"/>
        <v>1944</v>
      </c>
      <c r="J64" s="89">
        <f t="shared" si="36"/>
        <v>583</v>
      </c>
      <c r="K64" s="89">
        <f t="shared" si="37"/>
        <v>2041</v>
      </c>
      <c r="L64" s="89">
        <f t="shared" si="38"/>
        <v>611</v>
      </c>
      <c r="M64" s="89">
        <f t="shared" si="39"/>
        <v>2137</v>
      </c>
      <c r="N64" s="89">
        <f t="shared" si="40"/>
        <v>638</v>
      </c>
      <c r="O64" s="89">
        <f t="shared" si="41"/>
        <v>2233</v>
      </c>
      <c r="P64" s="89">
        <f t="shared" si="42"/>
        <v>666</v>
      </c>
      <c r="Q64" s="89">
        <f t="shared" si="43"/>
        <v>2329</v>
      </c>
      <c r="R64" s="89">
        <f t="shared" si="44"/>
        <v>700</v>
      </c>
      <c r="S64" s="89">
        <f t="shared" si="45"/>
        <v>2451</v>
      </c>
      <c r="T64" s="89">
        <f t="shared" si="46"/>
        <v>735</v>
      </c>
      <c r="U64" s="89">
        <f t="shared" si="47"/>
        <v>2573</v>
      </c>
      <c r="V64" s="89">
        <f t="shared" si="48"/>
        <v>770</v>
      </c>
      <c r="W64" s="89">
        <f t="shared" si="49"/>
        <v>2695</v>
      </c>
      <c r="X64" s="89">
        <f t="shared" si="50"/>
        <v>805</v>
      </c>
      <c r="Y64" s="89">
        <f t="shared" si="51"/>
        <v>2817</v>
      </c>
      <c r="Z64" s="96">
        <f t="shared" si="52"/>
        <v>840</v>
      </c>
      <c r="AA64" s="97">
        <f t="shared" si="53"/>
        <v>2939</v>
      </c>
      <c r="AB64" s="96"/>
      <c r="AC64" s="90"/>
    </row>
    <row r="65" spans="1:29" s="93" customFormat="1" ht="11.1" customHeight="1" x14ac:dyDescent="0.15">
      <c r="A65" s="91">
        <v>26</v>
      </c>
      <c r="B65" s="40">
        <f t="shared" si="28"/>
        <v>503</v>
      </c>
      <c r="C65" s="40">
        <f t="shared" si="29"/>
        <v>1762</v>
      </c>
      <c r="D65" s="40">
        <f t="shared" si="30"/>
        <v>526</v>
      </c>
      <c r="E65" s="40">
        <f t="shared" si="31"/>
        <v>1842</v>
      </c>
      <c r="F65" s="40">
        <f t="shared" si="32"/>
        <v>549</v>
      </c>
      <c r="G65" s="40">
        <f t="shared" si="33"/>
        <v>1922</v>
      </c>
      <c r="H65" s="40">
        <f t="shared" si="34"/>
        <v>578</v>
      </c>
      <c r="I65" s="40">
        <f t="shared" si="35"/>
        <v>2022</v>
      </c>
      <c r="J65" s="40">
        <f t="shared" si="36"/>
        <v>606</v>
      </c>
      <c r="K65" s="40">
        <f t="shared" si="37"/>
        <v>2122</v>
      </c>
      <c r="L65" s="40">
        <f t="shared" si="38"/>
        <v>635</v>
      </c>
      <c r="M65" s="40">
        <f t="shared" si="39"/>
        <v>2222</v>
      </c>
      <c r="N65" s="40">
        <f t="shared" si="40"/>
        <v>664</v>
      </c>
      <c r="O65" s="40">
        <f t="shared" si="41"/>
        <v>2322</v>
      </c>
      <c r="P65" s="40">
        <f t="shared" si="42"/>
        <v>692</v>
      </c>
      <c r="Q65" s="40">
        <f t="shared" si="43"/>
        <v>2422</v>
      </c>
      <c r="R65" s="40">
        <f t="shared" si="44"/>
        <v>728</v>
      </c>
      <c r="S65" s="40">
        <f t="shared" si="45"/>
        <v>2549</v>
      </c>
      <c r="T65" s="40">
        <f t="shared" si="46"/>
        <v>765</v>
      </c>
      <c r="U65" s="40">
        <f t="shared" si="47"/>
        <v>2676</v>
      </c>
      <c r="V65" s="40">
        <f t="shared" si="48"/>
        <v>801</v>
      </c>
      <c r="W65" s="40">
        <f t="shared" si="49"/>
        <v>2803</v>
      </c>
      <c r="X65" s="40">
        <f t="shared" si="50"/>
        <v>837</v>
      </c>
      <c r="Y65" s="40">
        <f t="shared" si="51"/>
        <v>2930</v>
      </c>
      <c r="Z65" s="44">
        <f t="shared" si="52"/>
        <v>873</v>
      </c>
      <c r="AA65" s="41">
        <f t="shared" si="53"/>
        <v>3056</v>
      </c>
      <c r="AB65" s="44"/>
      <c r="AC65" s="92"/>
    </row>
    <row r="66" spans="1:29" s="93" customFormat="1" ht="11.1" customHeight="1" x14ac:dyDescent="0.15">
      <c r="A66" s="88">
        <v>27</v>
      </c>
      <c r="B66" s="89">
        <f t="shared" si="28"/>
        <v>523</v>
      </c>
      <c r="C66" s="89">
        <f t="shared" si="29"/>
        <v>1830</v>
      </c>
      <c r="D66" s="89">
        <f t="shared" si="30"/>
        <v>546</v>
      </c>
      <c r="E66" s="89">
        <f t="shared" si="31"/>
        <v>1913</v>
      </c>
      <c r="F66" s="89">
        <f t="shared" si="32"/>
        <v>570</v>
      </c>
      <c r="G66" s="89">
        <f t="shared" si="33"/>
        <v>1996</v>
      </c>
      <c r="H66" s="89">
        <f t="shared" si="34"/>
        <v>600</v>
      </c>
      <c r="I66" s="89">
        <f t="shared" si="35"/>
        <v>2100</v>
      </c>
      <c r="J66" s="89">
        <f t="shared" si="36"/>
        <v>630</v>
      </c>
      <c r="K66" s="89">
        <f t="shared" si="37"/>
        <v>2204</v>
      </c>
      <c r="L66" s="89">
        <f t="shared" si="38"/>
        <v>659</v>
      </c>
      <c r="M66" s="89">
        <f t="shared" si="39"/>
        <v>2308</v>
      </c>
      <c r="N66" s="89">
        <f t="shared" si="40"/>
        <v>689</v>
      </c>
      <c r="O66" s="89">
        <f t="shared" si="41"/>
        <v>2412</v>
      </c>
      <c r="P66" s="89">
        <f t="shared" si="42"/>
        <v>719</v>
      </c>
      <c r="Q66" s="89">
        <f t="shared" si="43"/>
        <v>2516</v>
      </c>
      <c r="R66" s="89">
        <f t="shared" si="44"/>
        <v>756</v>
      </c>
      <c r="S66" s="89">
        <f t="shared" si="45"/>
        <v>2647</v>
      </c>
      <c r="T66" s="89">
        <f t="shared" si="46"/>
        <v>794</v>
      </c>
      <c r="U66" s="89">
        <f t="shared" si="47"/>
        <v>2779</v>
      </c>
      <c r="V66" s="89">
        <f t="shared" si="48"/>
        <v>832</v>
      </c>
      <c r="W66" s="89">
        <f t="shared" si="49"/>
        <v>2911</v>
      </c>
      <c r="X66" s="89">
        <f t="shared" si="50"/>
        <v>869</v>
      </c>
      <c r="Y66" s="89">
        <f t="shared" si="51"/>
        <v>3042</v>
      </c>
      <c r="Z66" s="96">
        <f t="shared" si="52"/>
        <v>907</v>
      </c>
      <c r="AA66" s="97">
        <f t="shared" si="53"/>
        <v>3174</v>
      </c>
      <c r="AB66" s="96"/>
      <c r="AC66" s="90"/>
    </row>
    <row r="67" spans="1:29" s="93" customFormat="1" ht="11.1" customHeight="1" x14ac:dyDescent="0.15">
      <c r="A67" s="91">
        <v>28</v>
      </c>
      <c r="B67" s="40">
        <f t="shared" si="28"/>
        <v>542</v>
      </c>
      <c r="C67" s="40">
        <f t="shared" si="29"/>
        <v>1897</v>
      </c>
      <c r="D67" s="40">
        <f t="shared" si="30"/>
        <v>567</v>
      </c>
      <c r="E67" s="40">
        <f t="shared" si="31"/>
        <v>1984</v>
      </c>
      <c r="F67" s="40">
        <f t="shared" si="32"/>
        <v>591</v>
      </c>
      <c r="G67" s="40">
        <f t="shared" si="33"/>
        <v>2070</v>
      </c>
      <c r="H67" s="40">
        <f t="shared" si="34"/>
        <v>622</v>
      </c>
      <c r="I67" s="40">
        <f t="shared" si="35"/>
        <v>2178</v>
      </c>
      <c r="J67" s="40">
        <f t="shared" si="36"/>
        <v>653</v>
      </c>
      <c r="K67" s="40">
        <f t="shared" si="37"/>
        <v>2285</v>
      </c>
      <c r="L67" s="40">
        <f t="shared" si="38"/>
        <v>684</v>
      </c>
      <c r="M67" s="40">
        <f t="shared" si="39"/>
        <v>2393</v>
      </c>
      <c r="N67" s="40">
        <f t="shared" si="40"/>
        <v>715</v>
      </c>
      <c r="O67" s="40">
        <f t="shared" si="41"/>
        <v>2501</v>
      </c>
      <c r="P67" s="40">
        <f t="shared" si="42"/>
        <v>745</v>
      </c>
      <c r="Q67" s="40">
        <f t="shared" si="43"/>
        <v>2609</v>
      </c>
      <c r="R67" s="40">
        <f t="shared" si="44"/>
        <v>784</v>
      </c>
      <c r="S67" s="40">
        <f t="shared" si="45"/>
        <v>2745</v>
      </c>
      <c r="T67" s="40">
        <f t="shared" si="46"/>
        <v>823</v>
      </c>
      <c r="U67" s="40">
        <f t="shared" si="47"/>
        <v>2882</v>
      </c>
      <c r="V67" s="40">
        <f t="shared" si="48"/>
        <v>862</v>
      </c>
      <c r="W67" s="40">
        <f t="shared" si="49"/>
        <v>3018</v>
      </c>
      <c r="X67" s="40">
        <f t="shared" si="50"/>
        <v>901</v>
      </c>
      <c r="Y67" s="40">
        <f t="shared" si="51"/>
        <v>3155</v>
      </c>
      <c r="Z67" s="44">
        <f t="shared" si="52"/>
        <v>940</v>
      </c>
      <c r="AA67" s="41">
        <f t="shared" si="53"/>
        <v>3291</v>
      </c>
      <c r="AB67" s="44"/>
      <c r="AC67" s="92"/>
    </row>
    <row r="68" spans="1:29" s="93" customFormat="1" ht="11.1" customHeight="1" x14ac:dyDescent="0.15">
      <c r="A68" s="88">
        <v>29</v>
      </c>
      <c r="B68" s="89">
        <f t="shared" si="28"/>
        <v>561</v>
      </c>
      <c r="C68" s="89">
        <f t="shared" si="29"/>
        <v>1965</v>
      </c>
      <c r="D68" s="89">
        <f t="shared" si="30"/>
        <v>587</v>
      </c>
      <c r="E68" s="89">
        <f t="shared" si="31"/>
        <v>2054</v>
      </c>
      <c r="F68" s="89">
        <f t="shared" si="32"/>
        <v>612</v>
      </c>
      <c r="G68" s="89">
        <f t="shared" si="33"/>
        <v>2144</v>
      </c>
      <c r="H68" s="89">
        <f t="shared" si="34"/>
        <v>644</v>
      </c>
      <c r="I68" s="89">
        <f t="shared" si="35"/>
        <v>2255</v>
      </c>
      <c r="J68" s="89">
        <f t="shared" si="36"/>
        <v>676</v>
      </c>
      <c r="K68" s="89">
        <f t="shared" si="37"/>
        <v>2367</v>
      </c>
      <c r="L68" s="89">
        <f t="shared" si="38"/>
        <v>708</v>
      </c>
      <c r="M68" s="89">
        <f t="shared" si="39"/>
        <v>2479</v>
      </c>
      <c r="N68" s="89">
        <f t="shared" si="40"/>
        <v>740</v>
      </c>
      <c r="O68" s="89">
        <f t="shared" si="41"/>
        <v>2590</v>
      </c>
      <c r="P68" s="89">
        <f t="shared" si="42"/>
        <v>772</v>
      </c>
      <c r="Q68" s="89">
        <f t="shared" si="43"/>
        <v>2702</v>
      </c>
      <c r="R68" s="89">
        <f t="shared" si="44"/>
        <v>812</v>
      </c>
      <c r="S68" s="89">
        <f t="shared" si="45"/>
        <v>2843</v>
      </c>
      <c r="T68" s="89">
        <f t="shared" si="46"/>
        <v>853</v>
      </c>
      <c r="U68" s="89">
        <f t="shared" si="47"/>
        <v>2985</v>
      </c>
      <c r="V68" s="89">
        <f t="shared" si="48"/>
        <v>893</v>
      </c>
      <c r="W68" s="89">
        <f t="shared" si="49"/>
        <v>3126</v>
      </c>
      <c r="X68" s="89">
        <f t="shared" si="50"/>
        <v>934</v>
      </c>
      <c r="Y68" s="89">
        <f t="shared" si="51"/>
        <v>3268</v>
      </c>
      <c r="Z68" s="96">
        <f t="shared" si="52"/>
        <v>974</v>
      </c>
      <c r="AA68" s="97">
        <f t="shared" si="53"/>
        <v>3409</v>
      </c>
      <c r="AB68" s="96"/>
      <c r="AC68" s="90"/>
    </row>
    <row r="69" spans="1:29" s="93" customFormat="1" ht="11.1" customHeight="1" thickBot="1" x14ac:dyDescent="0.2">
      <c r="A69" s="94">
        <v>30</v>
      </c>
      <c r="B69" s="45">
        <f t="shared" si="28"/>
        <v>581</v>
      </c>
      <c r="C69" s="45">
        <f t="shared" si="29"/>
        <v>2033</v>
      </c>
      <c r="D69" s="45">
        <f t="shared" si="30"/>
        <v>607</v>
      </c>
      <c r="E69" s="45">
        <f t="shared" si="31"/>
        <v>2125</v>
      </c>
      <c r="F69" s="45">
        <f t="shared" si="32"/>
        <v>634</v>
      </c>
      <c r="G69" s="45">
        <f t="shared" si="33"/>
        <v>2218</v>
      </c>
      <c r="H69" s="45">
        <f t="shared" si="34"/>
        <v>667</v>
      </c>
      <c r="I69" s="45">
        <f t="shared" si="35"/>
        <v>2333</v>
      </c>
      <c r="J69" s="45">
        <f t="shared" si="36"/>
        <v>700</v>
      </c>
      <c r="K69" s="45">
        <f t="shared" si="37"/>
        <v>2449</v>
      </c>
      <c r="L69" s="45">
        <f t="shared" si="38"/>
        <v>733</v>
      </c>
      <c r="M69" s="45">
        <f t="shared" si="39"/>
        <v>2564</v>
      </c>
      <c r="N69" s="45">
        <f t="shared" si="40"/>
        <v>766</v>
      </c>
      <c r="O69" s="45">
        <f t="shared" si="41"/>
        <v>2680</v>
      </c>
      <c r="P69" s="45">
        <f t="shared" si="42"/>
        <v>799</v>
      </c>
      <c r="Q69" s="45">
        <f t="shared" si="43"/>
        <v>2795</v>
      </c>
      <c r="R69" s="45">
        <f t="shared" si="44"/>
        <v>840</v>
      </c>
      <c r="S69" s="45">
        <f t="shared" si="45"/>
        <v>2941</v>
      </c>
      <c r="T69" s="45">
        <f t="shared" si="46"/>
        <v>882</v>
      </c>
      <c r="U69" s="45">
        <f t="shared" si="47"/>
        <v>3088</v>
      </c>
      <c r="V69" s="45">
        <f t="shared" si="48"/>
        <v>924</v>
      </c>
      <c r="W69" s="45">
        <f t="shared" si="49"/>
        <v>3234</v>
      </c>
      <c r="X69" s="45">
        <f t="shared" si="50"/>
        <v>966</v>
      </c>
      <c r="Y69" s="45">
        <f t="shared" si="51"/>
        <v>3380</v>
      </c>
      <c r="Z69" s="46">
        <f t="shared" si="52"/>
        <v>1008</v>
      </c>
      <c r="AA69" s="47">
        <f t="shared" si="53"/>
        <v>3527</v>
      </c>
      <c r="AB69" s="48"/>
      <c r="AC69" s="98"/>
    </row>
    <row r="70" spans="1:29" s="102" customFormat="1" ht="12" customHeight="1" x14ac:dyDescent="0.3">
      <c r="A70" s="99"/>
      <c r="B70" s="100"/>
      <c r="C70" s="100"/>
      <c r="D70" s="101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99" t="s">
        <v>137</v>
      </c>
      <c r="AC70" s="100"/>
    </row>
    <row r="71" spans="1:29" s="102" customFormat="1" ht="12" customHeight="1" x14ac:dyDescent="0.3">
      <c r="A71" s="99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3"/>
      <c r="AC71" s="103"/>
    </row>
    <row r="72" spans="1:29" s="102" customFormat="1" ht="12" customHeight="1" x14ac:dyDescent="0.3">
      <c r="A72" s="99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3"/>
      <c r="AB72" s="103"/>
      <c r="AC72" s="103"/>
    </row>
    <row r="73" spans="1:29" s="102" customFormat="1" ht="12" customHeight="1" x14ac:dyDescent="0.3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</row>
    <row r="74" spans="1:29" s="102" customFormat="1" ht="12" customHeight="1" x14ac:dyDescent="0.3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C74" s="99"/>
    </row>
    <row r="77" spans="1:29" x14ac:dyDescent="0.3">
      <c r="A77" s="159" t="s">
        <v>72</v>
      </c>
    </row>
    <row r="78" spans="1:29" x14ac:dyDescent="0.3">
      <c r="A78" s="160" t="s">
        <v>70</v>
      </c>
    </row>
    <row r="79" spans="1:29" x14ac:dyDescent="0.3">
      <c r="A79" s="160" t="s">
        <v>71</v>
      </c>
    </row>
    <row r="80" spans="1:29" x14ac:dyDescent="0.3">
      <c r="A80" s="160" t="s">
        <v>68</v>
      </c>
    </row>
    <row r="81" spans="1:1" x14ac:dyDescent="0.3">
      <c r="A81" s="161" t="s">
        <v>74</v>
      </c>
    </row>
    <row r="82" spans="1:1" x14ac:dyDescent="0.3">
      <c r="A82" s="160" t="s">
        <v>66</v>
      </c>
    </row>
    <row r="83" spans="1:1" x14ac:dyDescent="0.3">
      <c r="A83" s="160" t="s">
        <v>69</v>
      </c>
    </row>
    <row r="84" spans="1:1" x14ac:dyDescent="0.3">
      <c r="A84" s="160" t="s">
        <v>73</v>
      </c>
    </row>
  </sheetData>
  <mergeCells count="50">
    <mergeCell ref="Z38:AA38"/>
    <mergeCell ref="AB38:AC38"/>
    <mergeCell ref="N38:O38"/>
    <mergeCell ref="P38:Q38"/>
    <mergeCell ref="R38:S38"/>
    <mergeCell ref="T38:U38"/>
    <mergeCell ref="V38:W38"/>
    <mergeCell ref="X38:Y38"/>
    <mergeCell ref="V37:W37"/>
    <mergeCell ref="X37:Y37"/>
    <mergeCell ref="Z37:AA37"/>
    <mergeCell ref="AB37:AC37"/>
    <mergeCell ref="B38:C38"/>
    <mergeCell ref="D38:E38"/>
    <mergeCell ref="F38:G38"/>
    <mergeCell ref="H38:I38"/>
    <mergeCell ref="J38:K38"/>
    <mergeCell ref="L38:M38"/>
    <mergeCell ref="J37:K37"/>
    <mergeCell ref="L37:M37"/>
    <mergeCell ref="N37:O37"/>
    <mergeCell ref="P37:Q37"/>
    <mergeCell ref="R37:S37"/>
    <mergeCell ref="T37:U37"/>
    <mergeCell ref="V4:W4"/>
    <mergeCell ref="X4:Y4"/>
    <mergeCell ref="Z4:AA4"/>
    <mergeCell ref="AB4:AC4"/>
    <mergeCell ref="A36:AA36"/>
    <mergeCell ref="A37:A39"/>
    <mergeCell ref="B37:C37"/>
    <mergeCell ref="D37:E37"/>
    <mergeCell ref="F37:G37"/>
    <mergeCell ref="H37:I37"/>
    <mergeCell ref="J4:K4"/>
    <mergeCell ref="L4:M4"/>
    <mergeCell ref="N4:O4"/>
    <mergeCell ref="P4:Q4"/>
    <mergeCell ref="R4:S4"/>
    <mergeCell ref="T4:U4"/>
    <mergeCell ref="A1:AC1"/>
    <mergeCell ref="A2:AC2"/>
    <mergeCell ref="A3:A5"/>
    <mergeCell ref="B3:E3"/>
    <mergeCell ref="F3:AA3"/>
    <mergeCell ref="AB3:AC3"/>
    <mergeCell ref="B4:C4"/>
    <mergeCell ref="D4:E4"/>
    <mergeCell ref="F4:G4"/>
    <mergeCell ref="H4:I4"/>
  </mergeCells>
  <phoneticPr fontId="1" type="noConversion"/>
  <printOptions horizontalCentered="1"/>
  <pageMargins left="0.70866141732283472" right="0.70866141732283472" top="0.35433070866141736" bottom="0.15748031496062992" header="0.31496062992125984" footer="0.31496062992125984"/>
  <pageSetup paperSize="8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D31"/>
  <sheetViews>
    <sheetView zoomScale="110" zoomScaleNormal="110" workbookViewId="0">
      <selection activeCell="D25" sqref="D25"/>
    </sheetView>
  </sheetViews>
  <sheetFormatPr defaultRowHeight="16.2" x14ac:dyDescent="0.3"/>
  <cols>
    <col min="1" max="2" width="15.88671875" bestFit="1" customWidth="1"/>
    <col min="3" max="4" width="12.109375" bestFit="1" customWidth="1"/>
  </cols>
  <sheetData>
    <row r="1" spans="1:4" ht="19.8" x14ac:dyDescent="0.3">
      <c r="A1" s="151" t="s">
        <v>8</v>
      </c>
      <c r="B1" s="151"/>
      <c r="C1" s="151"/>
      <c r="D1" s="151"/>
    </row>
    <row r="2" spans="1:4" ht="19.8" x14ac:dyDescent="0.3">
      <c r="A2" s="70" t="s">
        <v>10</v>
      </c>
      <c r="B2" s="70" t="s">
        <v>12</v>
      </c>
      <c r="C2" s="70" t="s">
        <v>17</v>
      </c>
      <c r="D2" s="70" t="s">
        <v>13</v>
      </c>
    </row>
    <row r="3" spans="1:4" ht="19.8" x14ac:dyDescent="0.3">
      <c r="A3" s="37">
        <v>0</v>
      </c>
      <c r="B3" s="37">
        <v>11100</v>
      </c>
      <c r="C3" s="37">
        <v>11100</v>
      </c>
      <c r="D3" s="152" t="s">
        <v>18</v>
      </c>
    </row>
    <row r="4" spans="1:4" ht="19.8" x14ac:dyDescent="0.3">
      <c r="A4" s="37">
        <v>11101</v>
      </c>
      <c r="B4" s="37">
        <v>12540</v>
      </c>
      <c r="C4" s="37">
        <v>12540</v>
      </c>
      <c r="D4" s="152"/>
    </row>
    <row r="5" spans="1:4" ht="19.8" x14ac:dyDescent="0.3">
      <c r="A5" s="37">
        <v>12541</v>
      </c>
      <c r="B5" s="37">
        <v>13500</v>
      </c>
      <c r="C5" s="37">
        <v>13500</v>
      </c>
      <c r="D5" s="152"/>
    </row>
    <row r="6" spans="1:4" ht="19.8" x14ac:dyDescent="0.3">
      <c r="A6" s="37">
        <v>13501</v>
      </c>
      <c r="B6" s="37">
        <v>15840</v>
      </c>
      <c r="C6" s="37">
        <v>15840</v>
      </c>
      <c r="D6" s="152"/>
    </row>
    <row r="7" spans="1:4" ht="19.8" x14ac:dyDescent="0.3">
      <c r="A7" s="37">
        <v>15841</v>
      </c>
      <c r="B7" s="37">
        <v>16500</v>
      </c>
      <c r="C7" s="37">
        <v>16500</v>
      </c>
      <c r="D7" s="152"/>
    </row>
    <row r="8" spans="1:4" ht="19.8" x14ac:dyDescent="0.3">
      <c r="A8" s="37">
        <v>16501</v>
      </c>
      <c r="B8" s="37">
        <v>17280</v>
      </c>
      <c r="C8" s="37">
        <v>17280</v>
      </c>
      <c r="D8" s="152"/>
    </row>
    <row r="9" spans="1:4" ht="19.8" x14ac:dyDescent="0.3">
      <c r="A9" s="37">
        <v>17281</v>
      </c>
      <c r="B9" s="37">
        <v>17880</v>
      </c>
      <c r="C9" s="37">
        <v>17880</v>
      </c>
      <c r="D9" s="152"/>
    </row>
    <row r="10" spans="1:4" ht="19.8" x14ac:dyDescent="0.3">
      <c r="A10" s="37">
        <v>17881</v>
      </c>
      <c r="B10" s="37">
        <v>19047</v>
      </c>
      <c r="C10" s="37">
        <v>19047</v>
      </c>
      <c r="D10" s="152"/>
    </row>
    <row r="11" spans="1:4" ht="19.8" x14ac:dyDescent="0.3">
      <c r="A11" s="37">
        <v>19048</v>
      </c>
      <c r="B11" s="37">
        <v>20008</v>
      </c>
      <c r="C11" s="37">
        <v>20008</v>
      </c>
      <c r="D11" s="152"/>
    </row>
    <row r="12" spans="1:4" ht="19.8" x14ac:dyDescent="0.3">
      <c r="A12" s="37">
        <v>20009</v>
      </c>
      <c r="B12" s="37">
        <v>21009</v>
      </c>
      <c r="C12" s="37">
        <v>21009</v>
      </c>
      <c r="D12" s="152"/>
    </row>
    <row r="13" spans="1:4" ht="19.8" x14ac:dyDescent="0.3">
      <c r="A13" s="37">
        <v>21010</v>
      </c>
      <c r="B13" s="37">
        <v>22000</v>
      </c>
      <c r="C13" s="37">
        <v>22000</v>
      </c>
      <c r="D13" s="152"/>
    </row>
    <row r="14" spans="1:4" ht="19.8" x14ac:dyDescent="0.3">
      <c r="A14" s="37">
        <v>22001</v>
      </c>
      <c r="B14" s="37">
        <v>23100</v>
      </c>
      <c r="C14" s="37">
        <v>23100</v>
      </c>
      <c r="D14" s="152"/>
    </row>
    <row r="15" spans="1:4" ht="19.8" x14ac:dyDescent="0.3">
      <c r="A15" s="37">
        <v>23101</v>
      </c>
      <c r="B15" s="37">
        <v>24000</v>
      </c>
      <c r="C15" s="37">
        <v>24000</v>
      </c>
      <c r="D15" s="152"/>
    </row>
    <row r="16" spans="1:4" ht="19.8" x14ac:dyDescent="0.3">
      <c r="A16" s="37">
        <v>24001</v>
      </c>
      <c r="B16" s="37">
        <v>25250</v>
      </c>
      <c r="C16" s="37">
        <v>25250</v>
      </c>
      <c r="D16" s="152"/>
    </row>
    <row r="17" spans="1:4" ht="19.8" x14ac:dyDescent="0.3">
      <c r="A17" s="70">
        <v>25251</v>
      </c>
      <c r="B17" s="70">
        <v>26400</v>
      </c>
      <c r="C17" s="70">
        <v>26400</v>
      </c>
      <c r="D17" s="70" t="s">
        <v>19</v>
      </c>
    </row>
    <row r="18" spans="1:4" ht="19.8" x14ac:dyDescent="0.3">
      <c r="A18" s="70">
        <v>26401</v>
      </c>
      <c r="B18" s="70">
        <v>27600</v>
      </c>
      <c r="C18" s="70">
        <v>27600</v>
      </c>
      <c r="D18" s="70" t="s">
        <v>20</v>
      </c>
    </row>
    <row r="19" spans="1:4" ht="19.8" x14ac:dyDescent="0.3">
      <c r="A19" s="70">
        <v>27601</v>
      </c>
      <c r="B19" s="70">
        <v>28800</v>
      </c>
      <c r="C19" s="70">
        <v>28800</v>
      </c>
      <c r="D19" s="70" t="s">
        <v>21</v>
      </c>
    </row>
    <row r="20" spans="1:4" ht="19.8" x14ac:dyDescent="0.3">
      <c r="A20" s="70">
        <v>28801</v>
      </c>
      <c r="B20" s="70">
        <v>30300</v>
      </c>
      <c r="C20" s="70">
        <v>30300</v>
      </c>
      <c r="D20" s="70" t="s">
        <v>22</v>
      </c>
    </row>
    <row r="21" spans="1:4" ht="19.8" x14ac:dyDescent="0.3">
      <c r="A21" s="70">
        <v>30301</v>
      </c>
      <c r="B21" s="70">
        <v>31800</v>
      </c>
      <c r="C21" s="70">
        <v>31800</v>
      </c>
      <c r="D21" s="70" t="s">
        <v>23</v>
      </c>
    </row>
    <row r="22" spans="1:4" ht="19.8" x14ac:dyDescent="0.3">
      <c r="A22" s="70">
        <v>31801</v>
      </c>
      <c r="B22" s="70">
        <v>33300</v>
      </c>
      <c r="C22" s="70">
        <v>33300</v>
      </c>
      <c r="D22" s="70" t="s">
        <v>24</v>
      </c>
    </row>
    <row r="23" spans="1:4" ht="19.8" x14ac:dyDescent="0.3">
      <c r="A23" s="70">
        <v>33301</v>
      </c>
      <c r="B23" s="70">
        <v>34800</v>
      </c>
      <c r="C23" s="70">
        <v>34800</v>
      </c>
      <c r="D23" s="70" t="s">
        <v>25</v>
      </c>
    </row>
    <row r="24" spans="1:4" ht="19.8" x14ac:dyDescent="0.3">
      <c r="A24" s="70">
        <v>34801</v>
      </c>
      <c r="B24" s="70">
        <v>36300</v>
      </c>
      <c r="C24" s="70">
        <v>36300</v>
      </c>
      <c r="D24" s="70" t="s">
        <v>26</v>
      </c>
    </row>
    <row r="25" spans="1:4" ht="19.8" x14ac:dyDescent="0.3">
      <c r="A25" s="70">
        <v>36301</v>
      </c>
      <c r="B25" s="70">
        <v>38200</v>
      </c>
      <c r="C25" s="70">
        <v>38200</v>
      </c>
      <c r="D25" s="70" t="s">
        <v>27</v>
      </c>
    </row>
    <row r="26" spans="1:4" ht="19.8" x14ac:dyDescent="0.3">
      <c r="A26" s="70">
        <v>38201</v>
      </c>
      <c r="B26" s="70">
        <v>40100</v>
      </c>
      <c r="C26" s="70">
        <v>40100</v>
      </c>
      <c r="D26" s="70" t="s">
        <v>28</v>
      </c>
    </row>
    <row r="27" spans="1:4" ht="19.8" x14ac:dyDescent="0.3">
      <c r="A27" s="70">
        <v>40101</v>
      </c>
      <c r="B27" s="70">
        <v>42000</v>
      </c>
      <c r="C27" s="70">
        <v>42000</v>
      </c>
      <c r="D27" s="70" t="s">
        <v>29</v>
      </c>
    </row>
    <row r="28" spans="1:4" ht="19.8" x14ac:dyDescent="0.3">
      <c r="A28" s="70">
        <v>42001</v>
      </c>
      <c r="B28" s="70">
        <v>43900</v>
      </c>
      <c r="C28" s="70">
        <v>43900</v>
      </c>
      <c r="D28" s="70" t="s">
        <v>30</v>
      </c>
    </row>
    <row r="29" spans="1:4" ht="19.8" x14ac:dyDescent="0.3">
      <c r="A29" s="70">
        <v>43901</v>
      </c>
      <c r="B29" s="70">
        <v>9999999999</v>
      </c>
      <c r="C29" s="70">
        <v>45800</v>
      </c>
      <c r="D29" s="70" t="s">
        <v>31</v>
      </c>
    </row>
    <row r="30" spans="1:4" ht="19.8" x14ac:dyDescent="0.3">
      <c r="D30" s="70"/>
    </row>
    <row r="31" spans="1:4" ht="19.8" x14ac:dyDescent="0.3">
      <c r="D31" s="70"/>
    </row>
  </sheetData>
  <mergeCells count="2">
    <mergeCell ref="A1:D1"/>
    <mergeCell ref="D3:D16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E64"/>
  <sheetViews>
    <sheetView zoomScale="110" zoomScaleNormal="110" workbookViewId="0">
      <selection activeCell="E63" sqref="E63"/>
    </sheetView>
  </sheetViews>
  <sheetFormatPr defaultRowHeight="16.2" x14ac:dyDescent="0.3"/>
  <cols>
    <col min="1" max="2" width="15.88671875" bestFit="1" customWidth="1"/>
    <col min="3" max="3" width="15" bestFit="1" customWidth="1"/>
    <col min="4" max="4" width="9.109375" bestFit="1" customWidth="1"/>
    <col min="5" max="5" width="4" customWidth="1"/>
  </cols>
  <sheetData>
    <row r="1" spans="1:5" ht="19.8" x14ac:dyDescent="0.3">
      <c r="A1" s="153" t="s">
        <v>43</v>
      </c>
      <c r="B1" s="153"/>
      <c r="C1" s="153"/>
      <c r="D1" s="153"/>
      <c r="E1" s="70"/>
    </row>
    <row r="2" spans="1:5" ht="19.8" x14ac:dyDescent="0.3">
      <c r="A2" s="70" t="s">
        <v>14</v>
      </c>
      <c r="B2" s="70" t="s">
        <v>15</v>
      </c>
      <c r="C2" s="70" t="s">
        <v>16</v>
      </c>
      <c r="D2" s="70" t="s">
        <v>13</v>
      </c>
      <c r="E2" s="70"/>
    </row>
    <row r="3" spans="1:5" ht="19.8" x14ac:dyDescent="0.3">
      <c r="A3" s="71">
        <v>0</v>
      </c>
      <c r="B3" s="71">
        <v>1500</v>
      </c>
      <c r="C3" s="71">
        <v>1500</v>
      </c>
      <c r="D3" s="72" t="s">
        <v>32</v>
      </c>
      <c r="E3" s="71">
        <v>1</v>
      </c>
    </row>
    <row r="4" spans="1:5" ht="19.8" x14ac:dyDescent="0.3">
      <c r="A4" s="71">
        <v>1501</v>
      </c>
      <c r="B4" s="71">
        <v>3000</v>
      </c>
      <c r="C4" s="71">
        <v>3000</v>
      </c>
      <c r="D4" s="72"/>
      <c r="E4" s="71">
        <v>2</v>
      </c>
    </row>
    <row r="5" spans="1:5" ht="19.8" x14ac:dyDescent="0.3">
      <c r="A5" s="71">
        <v>3001</v>
      </c>
      <c r="B5" s="71">
        <v>4500</v>
      </c>
      <c r="C5" s="71">
        <v>4500</v>
      </c>
      <c r="D5" s="72"/>
      <c r="E5" s="71">
        <v>3</v>
      </c>
    </row>
    <row r="6" spans="1:5" ht="19.8" x14ac:dyDescent="0.3">
      <c r="A6" s="71">
        <v>4501</v>
      </c>
      <c r="B6" s="71">
        <v>6000</v>
      </c>
      <c r="C6" s="71">
        <v>6000</v>
      </c>
      <c r="D6" s="72"/>
      <c r="E6" s="71">
        <v>4</v>
      </c>
    </row>
    <row r="7" spans="1:5" ht="19.8" x14ac:dyDescent="0.3">
      <c r="A7" s="71">
        <v>6001</v>
      </c>
      <c r="B7" s="71">
        <v>7500</v>
      </c>
      <c r="C7" s="71">
        <v>7500</v>
      </c>
      <c r="D7" s="72"/>
      <c r="E7" s="71">
        <v>5</v>
      </c>
    </row>
    <row r="8" spans="1:5" ht="19.8" x14ac:dyDescent="0.3">
      <c r="A8" s="70">
        <v>7501</v>
      </c>
      <c r="B8" s="70">
        <v>8700</v>
      </c>
      <c r="C8" s="73">
        <v>8700</v>
      </c>
      <c r="D8" s="74" t="s">
        <v>33</v>
      </c>
      <c r="E8" s="73">
        <v>6</v>
      </c>
    </row>
    <row r="9" spans="1:5" ht="19.8" x14ac:dyDescent="0.3">
      <c r="A9" s="70">
        <v>8701</v>
      </c>
      <c r="B9" s="70">
        <v>9900</v>
      </c>
      <c r="C9" s="73">
        <v>9900</v>
      </c>
      <c r="D9" s="74"/>
      <c r="E9" s="73">
        <v>7</v>
      </c>
    </row>
    <row r="10" spans="1:5" ht="19.8" x14ac:dyDescent="0.3">
      <c r="A10" s="70">
        <v>9901</v>
      </c>
      <c r="B10" s="70">
        <v>11100</v>
      </c>
      <c r="C10" s="73">
        <v>11100</v>
      </c>
      <c r="D10" s="74"/>
      <c r="E10" s="73">
        <v>8</v>
      </c>
    </row>
    <row r="11" spans="1:5" ht="19.8" x14ac:dyDescent="0.3">
      <c r="A11" s="70">
        <v>11101</v>
      </c>
      <c r="B11" s="70">
        <v>12540</v>
      </c>
      <c r="C11" s="73">
        <v>12540</v>
      </c>
      <c r="D11" s="74"/>
      <c r="E11" s="73">
        <v>9</v>
      </c>
    </row>
    <row r="12" spans="1:5" ht="19.8" x14ac:dyDescent="0.3">
      <c r="A12" s="70">
        <v>12541</v>
      </c>
      <c r="B12" s="70">
        <v>13500</v>
      </c>
      <c r="C12" s="73">
        <v>13500</v>
      </c>
      <c r="D12" s="74"/>
      <c r="E12" s="73">
        <v>10</v>
      </c>
    </row>
    <row r="13" spans="1:5" ht="19.8" x14ac:dyDescent="0.3">
      <c r="A13" s="75">
        <v>13501</v>
      </c>
      <c r="B13" s="75">
        <v>15840</v>
      </c>
      <c r="C13" s="75">
        <v>15840</v>
      </c>
      <c r="D13" s="76" t="s">
        <v>34</v>
      </c>
      <c r="E13" s="75">
        <v>11</v>
      </c>
    </row>
    <row r="14" spans="1:5" ht="19.8" x14ac:dyDescent="0.3">
      <c r="A14" s="75">
        <v>15841</v>
      </c>
      <c r="B14" s="75">
        <v>16500</v>
      </c>
      <c r="C14" s="75">
        <v>16500</v>
      </c>
      <c r="D14" s="76"/>
      <c r="E14" s="75">
        <v>12</v>
      </c>
    </row>
    <row r="15" spans="1:5" ht="19.8" x14ac:dyDescent="0.3">
      <c r="A15" s="75">
        <v>16501</v>
      </c>
      <c r="B15" s="75">
        <v>17280</v>
      </c>
      <c r="C15" s="75">
        <v>17280</v>
      </c>
      <c r="D15" s="76"/>
      <c r="E15" s="75">
        <v>13</v>
      </c>
    </row>
    <row r="16" spans="1:5" ht="19.8" x14ac:dyDescent="0.3">
      <c r="A16" s="75">
        <v>17281</v>
      </c>
      <c r="B16" s="75">
        <v>17880</v>
      </c>
      <c r="C16" s="75">
        <v>17880</v>
      </c>
      <c r="D16" s="76"/>
      <c r="E16" s="75">
        <v>14</v>
      </c>
    </row>
    <row r="17" spans="1:5" ht="19.8" x14ac:dyDescent="0.3">
      <c r="A17" s="75">
        <v>17881</v>
      </c>
      <c r="B17" s="75">
        <v>19047</v>
      </c>
      <c r="C17" s="75">
        <v>19047</v>
      </c>
      <c r="D17" s="76"/>
      <c r="E17" s="75">
        <v>15</v>
      </c>
    </row>
    <row r="18" spans="1:5" ht="19.8" x14ac:dyDescent="0.3">
      <c r="A18" s="75">
        <v>19048</v>
      </c>
      <c r="B18" s="75">
        <v>20008</v>
      </c>
      <c r="C18" s="75">
        <v>20008</v>
      </c>
      <c r="D18" s="76"/>
      <c r="E18" s="75">
        <v>16</v>
      </c>
    </row>
    <row r="19" spans="1:5" ht="19.8" x14ac:dyDescent="0.3">
      <c r="A19" s="75">
        <v>20009</v>
      </c>
      <c r="B19" s="75">
        <v>21009</v>
      </c>
      <c r="C19" s="75">
        <v>21009</v>
      </c>
      <c r="D19" s="76"/>
      <c r="E19" s="75">
        <v>17</v>
      </c>
    </row>
    <row r="20" spans="1:5" ht="19.8" x14ac:dyDescent="0.3">
      <c r="A20" s="75">
        <v>21010</v>
      </c>
      <c r="B20" s="75">
        <v>22000</v>
      </c>
      <c r="C20" s="75">
        <v>22000</v>
      </c>
      <c r="D20" s="76"/>
      <c r="E20" s="75">
        <v>18</v>
      </c>
    </row>
    <row r="21" spans="1:5" ht="19.8" x14ac:dyDescent="0.3">
      <c r="A21" s="75">
        <v>22001</v>
      </c>
      <c r="B21" s="75">
        <v>23100</v>
      </c>
      <c r="C21" s="75">
        <v>23100</v>
      </c>
      <c r="D21" s="76"/>
      <c r="E21" s="75">
        <v>19</v>
      </c>
    </row>
    <row r="22" spans="1:5" ht="19.8" x14ac:dyDescent="0.3">
      <c r="A22" s="77">
        <v>23101</v>
      </c>
      <c r="B22" s="77">
        <v>24000</v>
      </c>
      <c r="C22" s="77">
        <v>24000</v>
      </c>
      <c r="D22" s="78" t="s">
        <v>35</v>
      </c>
      <c r="E22" s="77">
        <v>20</v>
      </c>
    </row>
    <row r="23" spans="1:5" ht="19.8" x14ac:dyDescent="0.3">
      <c r="A23" s="77">
        <v>24001</v>
      </c>
      <c r="B23" s="104">
        <v>25250</v>
      </c>
      <c r="C23" s="104">
        <v>25250</v>
      </c>
      <c r="D23" s="78"/>
      <c r="E23" s="77">
        <v>21</v>
      </c>
    </row>
    <row r="24" spans="1:5" ht="19.8" x14ac:dyDescent="0.3">
      <c r="A24" s="104">
        <v>25251</v>
      </c>
      <c r="B24" s="77">
        <v>26400</v>
      </c>
      <c r="C24" s="77">
        <v>26400</v>
      </c>
      <c r="D24" s="78"/>
      <c r="E24" s="77">
        <v>22</v>
      </c>
    </row>
    <row r="25" spans="1:5" ht="19.8" x14ac:dyDescent="0.3">
      <c r="A25" s="77">
        <v>26401</v>
      </c>
      <c r="B25" s="77">
        <v>27600</v>
      </c>
      <c r="C25" s="77">
        <v>27600</v>
      </c>
      <c r="D25" s="78"/>
      <c r="E25" s="77">
        <v>23</v>
      </c>
    </row>
    <row r="26" spans="1:5" ht="19.8" x14ac:dyDescent="0.3">
      <c r="A26" s="77">
        <v>27601</v>
      </c>
      <c r="B26" s="77">
        <v>28800</v>
      </c>
      <c r="C26" s="77">
        <v>28800</v>
      </c>
      <c r="D26" s="78"/>
      <c r="E26" s="77">
        <v>24</v>
      </c>
    </row>
    <row r="27" spans="1:5" ht="19.8" x14ac:dyDescent="0.3">
      <c r="A27" s="71">
        <v>28801</v>
      </c>
      <c r="B27" s="71">
        <v>30300</v>
      </c>
      <c r="C27" s="71">
        <v>30300</v>
      </c>
      <c r="D27" s="72" t="s">
        <v>36</v>
      </c>
      <c r="E27" s="71">
        <v>25</v>
      </c>
    </row>
    <row r="28" spans="1:5" ht="19.8" x14ac:dyDescent="0.3">
      <c r="A28" s="71">
        <v>30301</v>
      </c>
      <c r="B28" s="71">
        <v>31800</v>
      </c>
      <c r="C28" s="71">
        <v>31800</v>
      </c>
      <c r="D28" s="72"/>
      <c r="E28" s="71">
        <v>26</v>
      </c>
    </row>
    <row r="29" spans="1:5" ht="19.8" x14ac:dyDescent="0.3">
      <c r="A29" s="71">
        <v>31801</v>
      </c>
      <c r="B29" s="71">
        <v>33300</v>
      </c>
      <c r="C29" s="71">
        <v>33300</v>
      </c>
      <c r="D29" s="72"/>
      <c r="E29" s="71">
        <v>27</v>
      </c>
    </row>
    <row r="30" spans="1:5" ht="19.8" x14ac:dyDescent="0.3">
      <c r="A30" s="71">
        <v>33301</v>
      </c>
      <c r="B30" s="71">
        <v>34800</v>
      </c>
      <c r="C30" s="71">
        <v>34800</v>
      </c>
      <c r="D30" s="72"/>
      <c r="E30" s="71">
        <v>28</v>
      </c>
    </row>
    <row r="31" spans="1:5" ht="19.8" x14ac:dyDescent="0.3">
      <c r="A31" s="71">
        <v>34801</v>
      </c>
      <c r="B31" s="71">
        <v>36300</v>
      </c>
      <c r="C31" s="71">
        <v>36300</v>
      </c>
      <c r="D31" s="72"/>
      <c r="E31" s="71">
        <v>29</v>
      </c>
    </row>
    <row r="32" spans="1:5" ht="19.8" x14ac:dyDescent="0.3">
      <c r="A32" s="70">
        <v>36301</v>
      </c>
      <c r="B32" s="70">
        <v>38200</v>
      </c>
      <c r="C32" s="70">
        <v>38200</v>
      </c>
      <c r="D32" s="79" t="s">
        <v>37</v>
      </c>
      <c r="E32" s="73">
        <v>30</v>
      </c>
    </row>
    <row r="33" spans="1:5" ht="19.8" x14ac:dyDescent="0.3">
      <c r="A33" s="70">
        <v>38201</v>
      </c>
      <c r="B33" s="70">
        <v>40100</v>
      </c>
      <c r="C33" s="70">
        <v>40100</v>
      </c>
      <c r="D33" s="79"/>
      <c r="E33" s="73">
        <v>31</v>
      </c>
    </row>
    <row r="34" spans="1:5" ht="19.8" x14ac:dyDescent="0.3">
      <c r="A34" s="70">
        <v>40101</v>
      </c>
      <c r="B34" s="70">
        <v>42000</v>
      </c>
      <c r="C34" s="70">
        <v>42000</v>
      </c>
      <c r="D34" s="79"/>
      <c r="E34" s="73">
        <v>32</v>
      </c>
    </row>
    <row r="35" spans="1:5" ht="19.8" x14ac:dyDescent="0.3">
      <c r="A35" s="70">
        <v>42001</v>
      </c>
      <c r="B35" s="70">
        <v>43900</v>
      </c>
      <c r="C35" s="70">
        <v>43900</v>
      </c>
      <c r="D35" s="79"/>
      <c r="E35" s="73">
        <v>33</v>
      </c>
    </row>
    <row r="36" spans="1:5" ht="19.8" x14ac:dyDescent="0.3">
      <c r="A36" s="70">
        <v>43901</v>
      </c>
      <c r="B36" s="70">
        <v>45800</v>
      </c>
      <c r="C36" s="70">
        <v>45800</v>
      </c>
      <c r="D36" s="79"/>
      <c r="E36" s="73">
        <v>34</v>
      </c>
    </row>
    <row r="37" spans="1:5" ht="19.8" x14ac:dyDescent="0.3">
      <c r="A37" s="75">
        <v>45801</v>
      </c>
      <c r="B37" s="75">
        <v>48200</v>
      </c>
      <c r="C37" s="75">
        <v>48200</v>
      </c>
      <c r="D37" s="76" t="s">
        <v>38</v>
      </c>
      <c r="E37" s="75">
        <v>35</v>
      </c>
    </row>
    <row r="38" spans="1:5" ht="19.8" x14ac:dyDescent="0.3">
      <c r="A38" s="75">
        <v>48201</v>
      </c>
      <c r="B38" s="75">
        <v>50600</v>
      </c>
      <c r="C38" s="75">
        <v>50600</v>
      </c>
      <c r="D38" s="76"/>
      <c r="E38" s="75">
        <v>36</v>
      </c>
    </row>
    <row r="39" spans="1:5" ht="19.8" x14ac:dyDescent="0.3">
      <c r="A39" s="75">
        <v>50601</v>
      </c>
      <c r="B39" s="75">
        <v>53000</v>
      </c>
      <c r="C39" s="75">
        <v>53000</v>
      </c>
      <c r="D39" s="76"/>
      <c r="E39" s="75">
        <v>37</v>
      </c>
    </row>
    <row r="40" spans="1:5" ht="19.8" x14ac:dyDescent="0.3">
      <c r="A40" s="75">
        <v>53001</v>
      </c>
      <c r="B40" s="75">
        <v>55400</v>
      </c>
      <c r="C40" s="75">
        <v>55400</v>
      </c>
      <c r="D40" s="76"/>
      <c r="E40" s="75">
        <v>38</v>
      </c>
    </row>
    <row r="41" spans="1:5" ht="19.8" x14ac:dyDescent="0.3">
      <c r="A41" s="75">
        <v>55401</v>
      </c>
      <c r="B41" s="75">
        <v>57800</v>
      </c>
      <c r="C41" s="75">
        <v>57800</v>
      </c>
      <c r="D41" s="76"/>
      <c r="E41" s="75">
        <v>39</v>
      </c>
    </row>
    <row r="42" spans="1:5" ht="19.8" x14ac:dyDescent="0.3">
      <c r="A42" s="80">
        <v>57801</v>
      </c>
      <c r="B42" s="80">
        <v>60800</v>
      </c>
      <c r="C42" s="80">
        <v>60800</v>
      </c>
      <c r="D42" s="81" t="s">
        <v>39</v>
      </c>
      <c r="E42" s="80">
        <v>40</v>
      </c>
    </row>
    <row r="43" spans="1:5" ht="19.8" x14ac:dyDescent="0.3">
      <c r="A43" s="80">
        <v>60801</v>
      </c>
      <c r="B43" s="80">
        <v>63800</v>
      </c>
      <c r="C43" s="80">
        <v>63800</v>
      </c>
      <c r="D43" s="81"/>
      <c r="E43" s="80">
        <v>41</v>
      </c>
    </row>
    <row r="44" spans="1:5" ht="19.8" x14ac:dyDescent="0.3">
      <c r="A44" s="80">
        <v>63801</v>
      </c>
      <c r="B44" s="80">
        <v>66800</v>
      </c>
      <c r="C44" s="80">
        <v>66800</v>
      </c>
      <c r="D44" s="81"/>
      <c r="E44" s="80">
        <v>42</v>
      </c>
    </row>
    <row r="45" spans="1:5" ht="19.8" x14ac:dyDescent="0.3">
      <c r="A45" s="80">
        <v>66801</v>
      </c>
      <c r="B45" s="80">
        <v>69800</v>
      </c>
      <c r="C45" s="80">
        <v>69800</v>
      </c>
      <c r="D45" s="81"/>
      <c r="E45" s="80">
        <v>43</v>
      </c>
    </row>
    <row r="46" spans="1:5" ht="19.8" x14ac:dyDescent="0.3">
      <c r="A46" s="80">
        <v>69801</v>
      </c>
      <c r="B46" s="80">
        <v>72800</v>
      </c>
      <c r="C46" s="80">
        <v>72800</v>
      </c>
      <c r="D46" s="81"/>
      <c r="E46" s="80">
        <v>44</v>
      </c>
    </row>
    <row r="47" spans="1:5" ht="19.8" x14ac:dyDescent="0.3">
      <c r="A47" s="70">
        <v>72801</v>
      </c>
      <c r="B47" s="70">
        <v>76500</v>
      </c>
      <c r="C47" s="70">
        <v>76500</v>
      </c>
      <c r="D47" s="70" t="s">
        <v>40</v>
      </c>
      <c r="E47" s="73">
        <v>45</v>
      </c>
    </row>
    <row r="48" spans="1:5" ht="19.8" x14ac:dyDescent="0.3">
      <c r="A48" s="70">
        <v>76501</v>
      </c>
      <c r="B48" s="70">
        <v>80200</v>
      </c>
      <c r="C48" s="70">
        <v>80200</v>
      </c>
      <c r="D48" s="70"/>
      <c r="E48" s="73">
        <v>46</v>
      </c>
    </row>
    <row r="49" spans="1:5" ht="19.8" x14ac:dyDescent="0.3">
      <c r="A49" s="70">
        <v>80201</v>
      </c>
      <c r="B49" s="70">
        <v>83900</v>
      </c>
      <c r="C49" s="70">
        <v>83900</v>
      </c>
      <c r="D49" s="70"/>
      <c r="E49" s="73">
        <v>47</v>
      </c>
    </row>
    <row r="50" spans="1:5" ht="19.8" x14ac:dyDescent="0.3">
      <c r="A50" s="70">
        <v>83901</v>
      </c>
      <c r="B50" s="70">
        <v>87600</v>
      </c>
      <c r="C50" s="70">
        <v>87600</v>
      </c>
      <c r="D50" s="70"/>
      <c r="E50" s="73">
        <v>48</v>
      </c>
    </row>
    <row r="51" spans="1:5" ht="19.8" x14ac:dyDescent="0.3">
      <c r="A51" s="71">
        <v>87601</v>
      </c>
      <c r="B51" s="71">
        <v>92100</v>
      </c>
      <c r="C51" s="71">
        <v>92100</v>
      </c>
      <c r="D51" s="71" t="s">
        <v>41</v>
      </c>
      <c r="E51" s="71">
        <v>49</v>
      </c>
    </row>
    <row r="52" spans="1:5" ht="19.8" x14ac:dyDescent="0.3">
      <c r="A52" s="71">
        <v>92101</v>
      </c>
      <c r="B52" s="71">
        <v>96600</v>
      </c>
      <c r="C52" s="71">
        <v>96600</v>
      </c>
      <c r="D52" s="71"/>
      <c r="E52" s="71">
        <v>50</v>
      </c>
    </row>
    <row r="53" spans="1:5" ht="19.8" x14ac:dyDescent="0.3">
      <c r="A53" s="71">
        <v>96601</v>
      </c>
      <c r="B53" s="71">
        <v>101100</v>
      </c>
      <c r="C53" s="71">
        <v>101100</v>
      </c>
      <c r="D53" s="71"/>
      <c r="E53" s="71">
        <v>51</v>
      </c>
    </row>
    <row r="54" spans="1:5" ht="19.8" x14ac:dyDescent="0.3">
      <c r="A54" s="71">
        <v>101101</v>
      </c>
      <c r="B54" s="71">
        <v>105600</v>
      </c>
      <c r="C54" s="71">
        <v>105600</v>
      </c>
      <c r="D54" s="71"/>
      <c r="E54" s="71">
        <v>52</v>
      </c>
    </row>
    <row r="55" spans="1:5" ht="19.8" x14ac:dyDescent="0.3">
      <c r="A55" s="71">
        <v>105601</v>
      </c>
      <c r="B55" s="71">
        <v>110100</v>
      </c>
      <c r="C55" s="71">
        <v>110100</v>
      </c>
      <c r="D55" s="71"/>
      <c r="E55" s="71">
        <v>53</v>
      </c>
    </row>
    <row r="56" spans="1:5" ht="19.8" x14ac:dyDescent="0.3">
      <c r="A56" s="77">
        <v>110101</v>
      </c>
      <c r="B56" s="77">
        <v>115500</v>
      </c>
      <c r="C56" s="77">
        <v>115500</v>
      </c>
      <c r="D56" s="77" t="s">
        <v>42</v>
      </c>
      <c r="E56" s="77">
        <v>54</v>
      </c>
    </row>
    <row r="57" spans="1:5" ht="19.8" x14ac:dyDescent="0.3">
      <c r="A57" s="77">
        <v>115501</v>
      </c>
      <c r="B57" s="77">
        <v>120900</v>
      </c>
      <c r="C57" s="77">
        <v>120900</v>
      </c>
      <c r="D57" s="77"/>
      <c r="E57" s="77">
        <v>55</v>
      </c>
    </row>
    <row r="58" spans="1:5" ht="19.8" x14ac:dyDescent="0.3">
      <c r="A58" s="77">
        <v>120901</v>
      </c>
      <c r="B58" s="77">
        <v>126300</v>
      </c>
      <c r="C58" s="77">
        <v>126300</v>
      </c>
      <c r="D58" s="77"/>
      <c r="E58" s="77">
        <v>56</v>
      </c>
    </row>
    <row r="59" spans="1:5" ht="19.8" x14ac:dyDescent="0.3">
      <c r="A59" s="77">
        <v>126301</v>
      </c>
      <c r="B59" s="77">
        <v>131700</v>
      </c>
      <c r="C59" s="77">
        <v>131700</v>
      </c>
      <c r="D59" s="77"/>
      <c r="E59" s="77">
        <v>57</v>
      </c>
    </row>
    <row r="60" spans="1:5" ht="19.8" x14ac:dyDescent="0.3">
      <c r="A60" s="77">
        <v>131701</v>
      </c>
      <c r="B60" s="77">
        <v>137100</v>
      </c>
      <c r="C60" s="77">
        <v>137100</v>
      </c>
      <c r="D60" s="77"/>
      <c r="E60" s="77">
        <v>58</v>
      </c>
    </row>
    <row r="61" spans="1:5" ht="19.8" x14ac:dyDescent="0.3">
      <c r="A61" s="77">
        <v>137101</v>
      </c>
      <c r="B61" s="77">
        <v>142500</v>
      </c>
      <c r="C61" s="77">
        <v>142500</v>
      </c>
      <c r="D61" s="77"/>
      <c r="E61" s="77">
        <v>59</v>
      </c>
    </row>
    <row r="62" spans="1:5" ht="19.8" x14ac:dyDescent="0.3">
      <c r="A62" s="77">
        <v>142501</v>
      </c>
      <c r="B62" s="77">
        <v>147900</v>
      </c>
      <c r="C62" s="77">
        <v>147900</v>
      </c>
      <c r="D62" s="77"/>
      <c r="E62" s="77">
        <v>60</v>
      </c>
    </row>
    <row r="63" spans="1:5" ht="19.8" x14ac:dyDescent="0.3">
      <c r="A63" s="77">
        <v>147901</v>
      </c>
      <c r="B63" s="77">
        <v>999999999</v>
      </c>
      <c r="C63" s="77">
        <v>150000</v>
      </c>
      <c r="D63" s="77"/>
      <c r="E63" s="77">
        <v>61</v>
      </c>
    </row>
    <row r="64" spans="1:5" x14ac:dyDescent="0.3">
      <c r="E64" s="1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D52"/>
  <sheetViews>
    <sheetView topLeftCell="A48" workbookViewId="0">
      <selection activeCell="J40" sqref="J40"/>
    </sheetView>
  </sheetViews>
  <sheetFormatPr defaultRowHeight="16.2" x14ac:dyDescent="0.3"/>
  <cols>
    <col min="1" max="2" width="15.5546875" bestFit="1" customWidth="1"/>
    <col min="3" max="3" width="14.77734375" bestFit="1" customWidth="1"/>
    <col min="4" max="4" width="6.6640625" bestFit="1" customWidth="1"/>
  </cols>
  <sheetData>
    <row r="1" spans="1:4" ht="19.8" x14ac:dyDescent="0.3">
      <c r="A1" s="154" t="s">
        <v>1</v>
      </c>
      <c r="B1" s="154"/>
      <c r="C1" s="154"/>
      <c r="D1" s="154"/>
    </row>
    <row r="2" spans="1:4" ht="19.8" x14ac:dyDescent="0.3">
      <c r="A2" s="70" t="s">
        <v>9</v>
      </c>
      <c r="B2" s="70" t="s">
        <v>11</v>
      </c>
      <c r="C2" s="70" t="s">
        <v>51</v>
      </c>
      <c r="D2" s="82" t="s">
        <v>52</v>
      </c>
    </row>
    <row r="3" spans="1:4" ht="19.8" x14ac:dyDescent="0.3">
      <c r="A3" s="70">
        <v>0</v>
      </c>
      <c r="B3" s="70">
        <v>26400</v>
      </c>
      <c r="C3" s="70">
        <v>26400</v>
      </c>
      <c r="D3" s="70">
        <v>1</v>
      </c>
    </row>
    <row r="4" spans="1:4" ht="19.8" x14ac:dyDescent="0.3">
      <c r="A4" s="70">
        <v>26401</v>
      </c>
      <c r="B4" s="70">
        <v>27600</v>
      </c>
      <c r="C4" s="70">
        <v>27600</v>
      </c>
      <c r="D4" s="70">
        <v>2</v>
      </c>
    </row>
    <row r="5" spans="1:4" ht="19.8" x14ac:dyDescent="0.3">
      <c r="A5" s="70">
        <v>27601</v>
      </c>
      <c r="B5" s="70">
        <v>28800</v>
      </c>
      <c r="C5" s="70">
        <v>28800</v>
      </c>
      <c r="D5" s="70">
        <v>3</v>
      </c>
    </row>
    <row r="6" spans="1:4" ht="19.8" x14ac:dyDescent="0.3">
      <c r="A6" s="70">
        <v>28801</v>
      </c>
      <c r="B6" s="70">
        <v>30300</v>
      </c>
      <c r="C6" s="70">
        <v>30300</v>
      </c>
      <c r="D6" s="70">
        <v>4</v>
      </c>
    </row>
    <row r="7" spans="1:4" ht="19.8" x14ac:dyDescent="0.3">
      <c r="A7" s="70">
        <v>30301</v>
      </c>
      <c r="B7" s="70">
        <v>31800</v>
      </c>
      <c r="C7" s="70">
        <v>31800</v>
      </c>
      <c r="D7" s="70">
        <v>5</v>
      </c>
    </row>
    <row r="8" spans="1:4" ht="19.8" x14ac:dyDescent="0.3">
      <c r="A8" s="70">
        <v>31801</v>
      </c>
      <c r="B8" s="70">
        <v>33300</v>
      </c>
      <c r="C8" s="70">
        <v>33300</v>
      </c>
      <c r="D8" s="70">
        <v>6</v>
      </c>
    </row>
    <row r="9" spans="1:4" ht="19.8" x14ac:dyDescent="0.3">
      <c r="A9" s="70">
        <v>33301</v>
      </c>
      <c r="B9" s="70">
        <v>34800</v>
      </c>
      <c r="C9" s="70">
        <v>34800</v>
      </c>
      <c r="D9" s="70">
        <v>7</v>
      </c>
    </row>
    <row r="10" spans="1:4" ht="19.8" x14ac:dyDescent="0.3">
      <c r="A10" s="70">
        <v>34801</v>
      </c>
      <c r="B10" s="70">
        <v>36300</v>
      </c>
      <c r="C10" s="70">
        <v>36300</v>
      </c>
      <c r="D10" s="70">
        <v>8</v>
      </c>
    </row>
    <row r="11" spans="1:4" ht="19.8" x14ac:dyDescent="0.3">
      <c r="A11" s="70">
        <v>36301</v>
      </c>
      <c r="B11" s="70">
        <v>38200</v>
      </c>
      <c r="C11" s="70">
        <v>38200</v>
      </c>
      <c r="D11" s="70">
        <v>9</v>
      </c>
    </row>
    <row r="12" spans="1:4" ht="19.8" x14ac:dyDescent="0.3">
      <c r="A12" s="70">
        <v>38201</v>
      </c>
      <c r="B12" s="70">
        <v>40100</v>
      </c>
      <c r="C12" s="70">
        <v>40100</v>
      </c>
      <c r="D12" s="70">
        <v>10</v>
      </c>
    </row>
    <row r="13" spans="1:4" ht="19.8" x14ac:dyDescent="0.3">
      <c r="A13" s="70">
        <v>40101</v>
      </c>
      <c r="B13" s="70">
        <v>42000</v>
      </c>
      <c r="C13" s="70">
        <v>42000</v>
      </c>
      <c r="D13" s="70">
        <v>11</v>
      </c>
    </row>
    <row r="14" spans="1:4" ht="19.8" x14ac:dyDescent="0.3">
      <c r="A14" s="70">
        <v>42001</v>
      </c>
      <c r="B14" s="70">
        <v>43900</v>
      </c>
      <c r="C14" s="70">
        <v>43900</v>
      </c>
      <c r="D14" s="70">
        <v>12</v>
      </c>
    </row>
    <row r="15" spans="1:4" ht="19.8" x14ac:dyDescent="0.3">
      <c r="A15" s="70">
        <v>43901</v>
      </c>
      <c r="B15" s="70">
        <v>45800</v>
      </c>
      <c r="C15" s="70">
        <v>45800</v>
      </c>
      <c r="D15" s="70">
        <v>13</v>
      </c>
    </row>
    <row r="16" spans="1:4" ht="19.8" x14ac:dyDescent="0.3">
      <c r="A16" s="70">
        <v>45801</v>
      </c>
      <c r="B16" s="70">
        <v>48200</v>
      </c>
      <c r="C16" s="70">
        <v>48200</v>
      </c>
      <c r="D16" s="70">
        <v>14</v>
      </c>
    </row>
    <row r="17" spans="1:4" ht="19.8" x14ac:dyDescent="0.3">
      <c r="A17" s="70">
        <v>48201</v>
      </c>
      <c r="B17" s="70">
        <v>50600</v>
      </c>
      <c r="C17" s="70">
        <v>50600</v>
      </c>
      <c r="D17" s="70">
        <v>15</v>
      </c>
    </row>
    <row r="18" spans="1:4" ht="19.8" x14ac:dyDescent="0.3">
      <c r="A18" s="70">
        <v>50601</v>
      </c>
      <c r="B18" s="70">
        <v>53000</v>
      </c>
      <c r="C18" s="70">
        <v>53000</v>
      </c>
      <c r="D18" s="70">
        <v>16</v>
      </c>
    </row>
    <row r="19" spans="1:4" ht="19.8" x14ac:dyDescent="0.3">
      <c r="A19" s="70">
        <v>53001</v>
      </c>
      <c r="B19" s="70">
        <v>55400</v>
      </c>
      <c r="C19" s="70">
        <v>55400</v>
      </c>
      <c r="D19" s="70">
        <v>17</v>
      </c>
    </row>
    <row r="20" spans="1:4" ht="19.8" x14ac:dyDescent="0.3">
      <c r="A20" s="70">
        <v>55401</v>
      </c>
      <c r="B20" s="70">
        <v>57800</v>
      </c>
      <c r="C20" s="70">
        <v>57800</v>
      </c>
      <c r="D20" s="70">
        <v>18</v>
      </c>
    </row>
    <row r="21" spans="1:4" ht="19.8" x14ac:dyDescent="0.3">
      <c r="A21" s="70">
        <v>57801</v>
      </c>
      <c r="B21" s="70">
        <v>60800</v>
      </c>
      <c r="C21" s="70">
        <v>60800</v>
      </c>
      <c r="D21" s="70">
        <v>19</v>
      </c>
    </row>
    <row r="22" spans="1:4" ht="19.8" x14ac:dyDescent="0.3">
      <c r="A22" s="70">
        <v>60801</v>
      </c>
      <c r="B22" s="70">
        <v>63800</v>
      </c>
      <c r="C22" s="70">
        <v>63800</v>
      </c>
      <c r="D22" s="70">
        <v>20</v>
      </c>
    </row>
    <row r="23" spans="1:4" ht="19.8" x14ac:dyDescent="0.3">
      <c r="A23" s="70">
        <v>63801</v>
      </c>
      <c r="B23" s="70">
        <v>66800</v>
      </c>
      <c r="C23" s="70">
        <v>66800</v>
      </c>
      <c r="D23" s="70">
        <v>21</v>
      </c>
    </row>
    <row r="24" spans="1:4" ht="19.8" x14ac:dyDescent="0.3">
      <c r="A24" s="70">
        <v>66801</v>
      </c>
      <c r="B24" s="70">
        <v>69800</v>
      </c>
      <c r="C24" s="70">
        <v>69800</v>
      </c>
      <c r="D24" s="70">
        <v>22</v>
      </c>
    </row>
    <row r="25" spans="1:4" ht="19.8" x14ac:dyDescent="0.3">
      <c r="A25" s="70">
        <v>69801</v>
      </c>
      <c r="B25" s="70">
        <v>72800</v>
      </c>
      <c r="C25" s="70">
        <v>72800</v>
      </c>
      <c r="D25" s="70">
        <v>23</v>
      </c>
    </row>
    <row r="26" spans="1:4" ht="19.8" x14ac:dyDescent="0.3">
      <c r="A26" s="70">
        <v>72801</v>
      </c>
      <c r="B26" s="70">
        <v>76500</v>
      </c>
      <c r="C26" s="70">
        <v>76500</v>
      </c>
      <c r="D26" s="70">
        <v>24</v>
      </c>
    </row>
    <row r="27" spans="1:4" ht="19.8" x14ac:dyDescent="0.3">
      <c r="A27" s="70">
        <v>76501</v>
      </c>
      <c r="B27" s="70">
        <v>80200</v>
      </c>
      <c r="C27" s="70">
        <v>80200</v>
      </c>
      <c r="D27" s="70">
        <v>25</v>
      </c>
    </row>
    <row r="28" spans="1:4" ht="19.8" x14ac:dyDescent="0.3">
      <c r="A28" s="70">
        <v>80201</v>
      </c>
      <c r="B28" s="70">
        <v>83900</v>
      </c>
      <c r="C28" s="70">
        <v>83900</v>
      </c>
      <c r="D28" s="70">
        <v>26</v>
      </c>
    </row>
    <row r="29" spans="1:4" ht="19.8" x14ac:dyDescent="0.3">
      <c r="A29" s="70">
        <v>83901</v>
      </c>
      <c r="B29" s="70">
        <v>87600</v>
      </c>
      <c r="C29" s="70">
        <v>87600</v>
      </c>
      <c r="D29" s="70">
        <v>27</v>
      </c>
    </row>
    <row r="30" spans="1:4" ht="19.8" x14ac:dyDescent="0.3">
      <c r="A30" s="70">
        <v>87601</v>
      </c>
      <c r="B30" s="70">
        <v>92100</v>
      </c>
      <c r="C30" s="70">
        <v>92100</v>
      </c>
      <c r="D30" s="70">
        <v>28</v>
      </c>
    </row>
    <row r="31" spans="1:4" ht="19.8" x14ac:dyDescent="0.3">
      <c r="A31" s="70">
        <v>92101</v>
      </c>
      <c r="B31" s="70">
        <v>96600</v>
      </c>
      <c r="C31" s="70">
        <v>96600</v>
      </c>
      <c r="D31" s="70">
        <v>29</v>
      </c>
    </row>
    <row r="32" spans="1:4" ht="19.8" x14ac:dyDescent="0.3">
      <c r="A32" s="70">
        <v>96601</v>
      </c>
      <c r="B32" s="70">
        <v>101100</v>
      </c>
      <c r="C32" s="70">
        <v>101100</v>
      </c>
      <c r="D32" s="70">
        <v>30</v>
      </c>
    </row>
    <row r="33" spans="1:4" ht="19.8" x14ac:dyDescent="0.3">
      <c r="A33" s="70">
        <v>101101</v>
      </c>
      <c r="B33" s="70">
        <v>105600</v>
      </c>
      <c r="C33" s="70">
        <v>105600</v>
      </c>
      <c r="D33" s="70">
        <v>31</v>
      </c>
    </row>
    <row r="34" spans="1:4" ht="19.8" x14ac:dyDescent="0.3">
      <c r="A34" s="70">
        <v>105601</v>
      </c>
      <c r="B34" s="70">
        <v>110100</v>
      </c>
      <c r="C34" s="70">
        <v>110100</v>
      </c>
      <c r="D34" s="70">
        <v>32</v>
      </c>
    </row>
    <row r="35" spans="1:4" ht="19.8" x14ac:dyDescent="0.3">
      <c r="A35" s="70">
        <v>110101</v>
      </c>
      <c r="B35" s="70">
        <v>115500</v>
      </c>
      <c r="C35" s="70">
        <v>115500</v>
      </c>
      <c r="D35" s="70">
        <v>33</v>
      </c>
    </row>
    <row r="36" spans="1:4" ht="19.8" x14ac:dyDescent="0.3">
      <c r="A36" s="70">
        <v>115501</v>
      </c>
      <c r="B36" s="70">
        <v>120900</v>
      </c>
      <c r="C36" s="70">
        <v>120900</v>
      </c>
      <c r="D36" s="70">
        <v>34</v>
      </c>
    </row>
    <row r="37" spans="1:4" ht="19.8" x14ac:dyDescent="0.3">
      <c r="A37" s="70">
        <v>120901</v>
      </c>
      <c r="B37" s="70">
        <v>126300</v>
      </c>
      <c r="C37" s="70">
        <v>126300</v>
      </c>
      <c r="D37" s="70">
        <v>35</v>
      </c>
    </row>
    <row r="38" spans="1:4" ht="19.8" x14ac:dyDescent="0.3">
      <c r="A38" s="70">
        <v>126301</v>
      </c>
      <c r="B38" s="83">
        <v>131700</v>
      </c>
      <c r="C38" s="83">
        <v>131700</v>
      </c>
      <c r="D38" s="70">
        <v>36</v>
      </c>
    </row>
    <row r="39" spans="1:4" ht="19.8" x14ac:dyDescent="0.3">
      <c r="A39" s="83">
        <v>131701</v>
      </c>
      <c r="B39" s="83">
        <v>137100</v>
      </c>
      <c r="C39" s="84">
        <v>137100</v>
      </c>
      <c r="D39" s="70">
        <v>37</v>
      </c>
    </row>
    <row r="40" spans="1:4" ht="19.8" x14ac:dyDescent="0.3">
      <c r="A40" s="84">
        <v>137101</v>
      </c>
      <c r="B40" s="85">
        <v>142500</v>
      </c>
      <c r="C40" s="85">
        <v>142500</v>
      </c>
      <c r="D40" s="73">
        <v>38</v>
      </c>
    </row>
    <row r="41" spans="1:4" ht="19.8" x14ac:dyDescent="0.3">
      <c r="A41" s="70">
        <v>142501</v>
      </c>
      <c r="B41" s="70">
        <v>147900</v>
      </c>
      <c r="C41" s="73">
        <v>147900</v>
      </c>
      <c r="D41" s="73">
        <v>39</v>
      </c>
    </row>
    <row r="42" spans="1:4" ht="19.8" x14ac:dyDescent="0.3">
      <c r="A42" s="70">
        <v>147901</v>
      </c>
      <c r="B42" s="70">
        <v>150000</v>
      </c>
      <c r="C42" s="70">
        <v>150000</v>
      </c>
      <c r="D42" s="73">
        <v>40</v>
      </c>
    </row>
    <row r="43" spans="1:4" ht="19.8" x14ac:dyDescent="0.3">
      <c r="A43" s="70">
        <v>150001</v>
      </c>
      <c r="B43" s="70">
        <v>156400</v>
      </c>
      <c r="C43" s="70">
        <v>156400</v>
      </c>
      <c r="D43" s="73">
        <v>41</v>
      </c>
    </row>
    <row r="44" spans="1:4" ht="19.8" x14ac:dyDescent="0.3">
      <c r="A44" s="70">
        <v>156401</v>
      </c>
      <c r="B44" s="70">
        <v>162800</v>
      </c>
      <c r="C44" s="70">
        <v>162800</v>
      </c>
      <c r="D44" s="70">
        <v>42</v>
      </c>
    </row>
    <row r="45" spans="1:4" ht="19.8" x14ac:dyDescent="0.3">
      <c r="A45" s="70">
        <v>162801</v>
      </c>
      <c r="B45" s="70">
        <v>169200</v>
      </c>
      <c r="C45" s="70">
        <v>169200</v>
      </c>
      <c r="D45" s="70">
        <v>43</v>
      </c>
    </row>
    <row r="46" spans="1:4" ht="19.8" x14ac:dyDescent="0.3">
      <c r="A46" s="70">
        <v>169201</v>
      </c>
      <c r="B46" s="70">
        <v>175600</v>
      </c>
      <c r="C46" s="70">
        <v>175600</v>
      </c>
      <c r="D46" s="70">
        <v>44</v>
      </c>
    </row>
    <row r="47" spans="1:4" ht="19.8" x14ac:dyDescent="0.3">
      <c r="A47" s="70">
        <v>175601</v>
      </c>
      <c r="B47" s="70">
        <v>182000</v>
      </c>
      <c r="C47" s="70">
        <v>182000</v>
      </c>
      <c r="D47" s="70">
        <v>45</v>
      </c>
    </row>
    <row r="48" spans="1:4" ht="19.8" x14ac:dyDescent="0.3">
      <c r="A48" s="70">
        <v>182001</v>
      </c>
      <c r="B48" s="70">
        <v>189500</v>
      </c>
      <c r="C48" s="70">
        <v>189500</v>
      </c>
      <c r="D48" s="70">
        <v>46</v>
      </c>
    </row>
    <row r="49" spans="1:4" ht="19.8" x14ac:dyDescent="0.3">
      <c r="A49" s="70">
        <v>189501</v>
      </c>
      <c r="B49" s="70">
        <v>197000</v>
      </c>
      <c r="C49" s="70">
        <v>197000</v>
      </c>
      <c r="D49" s="70">
        <v>47</v>
      </c>
    </row>
    <row r="50" spans="1:4" ht="19.8" x14ac:dyDescent="0.3">
      <c r="A50" s="70">
        <v>197001</v>
      </c>
      <c r="B50" s="70">
        <v>204500</v>
      </c>
      <c r="C50" s="70">
        <v>204500</v>
      </c>
      <c r="D50" s="70">
        <v>48</v>
      </c>
    </row>
    <row r="51" spans="1:4" ht="19.8" x14ac:dyDescent="0.3">
      <c r="A51" s="70">
        <v>204501</v>
      </c>
      <c r="B51" s="70">
        <v>212000</v>
      </c>
      <c r="C51" s="70">
        <v>212000</v>
      </c>
      <c r="D51" s="70">
        <v>49</v>
      </c>
    </row>
    <row r="52" spans="1:4" ht="19.8" x14ac:dyDescent="0.3">
      <c r="A52" s="70">
        <v>212001</v>
      </c>
      <c r="B52" s="70">
        <v>999999999</v>
      </c>
      <c r="C52" s="70">
        <v>219500</v>
      </c>
      <c r="D52" s="70">
        <v>50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1</vt:i4>
      </vt:variant>
    </vt:vector>
  </HeadingPairs>
  <TitlesOfParts>
    <vt:vector size="9" baseType="lpstr">
      <vt:lpstr>勞健保業務重點</vt:lpstr>
      <vt:lpstr>使用說明</vt:lpstr>
      <vt:lpstr>費用試算</vt:lpstr>
      <vt:lpstr>身心障礙</vt:lpstr>
      <vt:lpstr>無就業保險適用(外籍)</vt:lpstr>
      <vt:lpstr>勞保級距</vt:lpstr>
      <vt:lpstr>勞退級距</vt:lpstr>
      <vt:lpstr>健保級距</vt:lpstr>
      <vt:lpstr>'無就業保險適用(外籍)'!Print_Area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NIU</cp:lastModifiedBy>
  <cp:lastPrinted>2023-02-08T01:39:06Z</cp:lastPrinted>
  <dcterms:created xsi:type="dcterms:W3CDTF">2018-02-22T01:00:08Z</dcterms:created>
  <dcterms:modified xsi:type="dcterms:W3CDTF">2023-02-08T07:52:50Z</dcterms:modified>
</cp:coreProperties>
</file>